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hebalina.sharepoint.com/sites/msteams_4c415f/Shared Documents/General/Шаблоны, бланки/"/>
    </mc:Choice>
  </mc:AlternateContent>
  <xr:revisionPtr revIDLastSave="1490" documentId="13_ncr:1_{69CD7AFF-4DBA-45A9-B198-8D3C2647E763}" xr6:coauthVersionLast="47" xr6:coauthVersionMax="47" xr10:uidLastSave="{76C0179C-CF64-4B6E-975B-8C801FC43B59}"/>
  <bookViews>
    <workbookView xWindow="-110" yWindow="-110" windowWidth="19420" windowHeight="11500" xr2:uid="{00000000-000D-0000-FFFF-FFFF00000000}"/>
  </bookViews>
  <sheets>
    <sheet name="Основа" sheetId="1" r:id="rId1"/>
    <sheet name="Лист1" sheetId="8" state="hidden" r:id="rId2"/>
    <sheet name="1 курс" sheetId="4" state="hidden" r:id="rId3"/>
    <sheet name="2 курс" sheetId="5" state="hidden" r:id="rId4"/>
    <sheet name="3 курс" sheetId="6" state="hidden" r:id="rId5"/>
    <sheet name="4 курс" sheetId="7" state="hidden" r:id="rId6"/>
    <sheet name="4 курс (2)" sheetId="9" state="hidden" r:id="rId7"/>
    <sheet name="Лист2" sheetId="2" state="hidden" r:id="rId8"/>
    <sheet name="Лист3" sheetId="3" state="hidden" r:id="rId9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5" i="7" l="1"/>
  <c r="E25" i="7"/>
  <c r="F25" i="7"/>
  <c r="G25" i="7"/>
  <c r="H25" i="7"/>
  <c r="I25" i="7"/>
  <c r="J25" i="7"/>
  <c r="K25" i="7"/>
  <c r="L25" i="7"/>
  <c r="D26" i="7"/>
  <c r="E26" i="7"/>
  <c r="F26" i="7"/>
  <c r="G26" i="7"/>
  <c r="H26" i="7"/>
  <c r="I26" i="7"/>
  <c r="J26" i="7"/>
  <c r="K26" i="7"/>
  <c r="L26" i="7"/>
  <c r="D27" i="7"/>
  <c r="E27" i="7"/>
  <c r="F27" i="7"/>
  <c r="G27" i="7"/>
  <c r="H27" i="7"/>
  <c r="I27" i="7"/>
  <c r="J27" i="7"/>
  <c r="K27" i="7"/>
  <c r="L27" i="7"/>
  <c r="D28" i="7"/>
  <c r="E28" i="7"/>
  <c r="F28" i="7"/>
  <c r="G28" i="7"/>
  <c r="H28" i="7"/>
  <c r="I28" i="7"/>
  <c r="J28" i="7"/>
  <c r="K28" i="7"/>
  <c r="L28" i="7"/>
  <c r="D29" i="7"/>
  <c r="E29" i="7"/>
  <c r="F29" i="7"/>
  <c r="G29" i="7"/>
  <c r="H29" i="7"/>
  <c r="I29" i="7"/>
  <c r="J29" i="7"/>
  <c r="K29" i="7"/>
  <c r="L29" i="7"/>
  <c r="D30" i="7"/>
  <c r="E30" i="7"/>
  <c r="F30" i="7"/>
  <c r="G30" i="7"/>
  <c r="H30" i="7"/>
  <c r="I30" i="7"/>
  <c r="J30" i="7"/>
  <c r="K30" i="7"/>
  <c r="L30" i="7"/>
  <c r="D31" i="7"/>
  <c r="E31" i="7"/>
  <c r="F31" i="7"/>
  <c r="G31" i="7"/>
  <c r="H31" i="7"/>
  <c r="I31" i="7"/>
  <c r="J31" i="7"/>
  <c r="K31" i="7"/>
  <c r="L31" i="7"/>
  <c r="D32" i="7"/>
  <c r="E32" i="7"/>
  <c r="F32" i="7"/>
  <c r="G32" i="7"/>
  <c r="H32" i="7"/>
  <c r="I32" i="7"/>
  <c r="J32" i="7"/>
  <c r="K32" i="7"/>
  <c r="L32" i="7"/>
  <c r="D33" i="7"/>
  <c r="E33" i="7"/>
  <c r="F33" i="7"/>
  <c r="G33" i="7"/>
  <c r="H33" i="7"/>
  <c r="I33" i="7"/>
  <c r="J33" i="7"/>
  <c r="K33" i="7"/>
  <c r="L33" i="7"/>
  <c r="D34" i="7"/>
  <c r="E34" i="7"/>
  <c r="F34" i="7"/>
  <c r="G34" i="7"/>
  <c r="H34" i="7"/>
  <c r="I34" i="7"/>
  <c r="J34" i="7"/>
  <c r="K34" i="7"/>
  <c r="L34" i="7"/>
  <c r="D35" i="7"/>
  <c r="E35" i="7"/>
  <c r="F35" i="7"/>
  <c r="G35" i="7"/>
  <c r="H35" i="7"/>
  <c r="I35" i="7"/>
  <c r="J35" i="7"/>
  <c r="K35" i="7"/>
  <c r="L35" i="7"/>
  <c r="D36" i="7"/>
  <c r="E36" i="7"/>
  <c r="F36" i="7"/>
  <c r="G36" i="7"/>
  <c r="H36" i="7"/>
  <c r="I36" i="7"/>
  <c r="J36" i="7"/>
  <c r="K36" i="7"/>
  <c r="L36" i="7"/>
  <c r="D37" i="7"/>
  <c r="E37" i="7"/>
  <c r="F37" i="7"/>
  <c r="G37" i="7"/>
  <c r="H37" i="7"/>
  <c r="I37" i="7"/>
  <c r="J37" i="7"/>
  <c r="K37" i="7"/>
  <c r="L37" i="7"/>
  <c r="D38" i="7"/>
  <c r="E38" i="7"/>
  <c r="F38" i="7"/>
  <c r="G38" i="7"/>
  <c r="H38" i="7"/>
  <c r="I38" i="7"/>
  <c r="J38" i="7"/>
  <c r="K38" i="7"/>
  <c r="L38" i="7"/>
  <c r="D39" i="7"/>
  <c r="E39" i="7"/>
  <c r="F39" i="7"/>
  <c r="G39" i="7"/>
  <c r="H39" i="7"/>
  <c r="I39" i="7"/>
  <c r="J39" i="7"/>
  <c r="K39" i="7"/>
  <c r="L39" i="7"/>
  <c r="D40" i="7"/>
  <c r="E40" i="7"/>
  <c r="F40" i="7"/>
  <c r="G40" i="7"/>
  <c r="H40" i="7"/>
  <c r="I40" i="7"/>
  <c r="J40" i="7"/>
  <c r="K40" i="7"/>
  <c r="L40" i="7"/>
  <c r="D41" i="7"/>
  <c r="E41" i="7"/>
  <c r="F41" i="7"/>
  <c r="G41" i="7"/>
  <c r="H41" i="7"/>
  <c r="I41" i="7"/>
  <c r="J41" i="7"/>
  <c r="K41" i="7"/>
  <c r="L41" i="7"/>
  <c r="D42" i="7"/>
  <c r="E42" i="7"/>
  <c r="F42" i="7"/>
  <c r="G42" i="7"/>
  <c r="H42" i="7"/>
  <c r="I42" i="7"/>
  <c r="J42" i="7"/>
  <c r="K42" i="7"/>
  <c r="L42" i="7"/>
  <c r="D43" i="7"/>
  <c r="E43" i="7"/>
  <c r="F43" i="7"/>
  <c r="G43" i="7"/>
  <c r="H43" i="7"/>
  <c r="I43" i="7"/>
  <c r="J43" i="7"/>
  <c r="K43" i="7"/>
  <c r="L43" i="7"/>
  <c r="E24" i="7"/>
  <c r="F24" i="7"/>
  <c r="G24" i="7"/>
  <c r="H24" i="7"/>
  <c r="I24" i="7"/>
  <c r="J24" i="7"/>
  <c r="K24" i="7"/>
  <c r="L24" i="7"/>
  <c r="D24" i="7"/>
  <c r="D10" i="7"/>
  <c r="E10" i="7"/>
  <c r="F10" i="7"/>
  <c r="G10" i="7"/>
  <c r="H10" i="7"/>
  <c r="I10" i="7"/>
  <c r="J10" i="7"/>
  <c r="K10" i="7"/>
  <c r="L10" i="7"/>
  <c r="D11" i="7"/>
  <c r="E11" i="7"/>
  <c r="F11" i="7"/>
  <c r="G11" i="7"/>
  <c r="H11" i="7"/>
  <c r="I11" i="7"/>
  <c r="J11" i="7"/>
  <c r="K11" i="7"/>
  <c r="L11" i="7"/>
  <c r="D12" i="7"/>
  <c r="E12" i="7"/>
  <c r="F12" i="7"/>
  <c r="G12" i="7"/>
  <c r="H12" i="7"/>
  <c r="I12" i="7"/>
  <c r="J12" i="7"/>
  <c r="K12" i="7"/>
  <c r="L12" i="7"/>
  <c r="D13" i="7"/>
  <c r="E13" i="7"/>
  <c r="F13" i="7"/>
  <c r="G13" i="7"/>
  <c r="H13" i="7"/>
  <c r="I13" i="7"/>
  <c r="J13" i="7"/>
  <c r="K13" i="7"/>
  <c r="L13" i="7"/>
  <c r="D14" i="7"/>
  <c r="E14" i="7"/>
  <c r="F14" i="7"/>
  <c r="G14" i="7"/>
  <c r="H14" i="7"/>
  <c r="I14" i="7"/>
  <c r="J14" i="7"/>
  <c r="K14" i="7"/>
  <c r="L14" i="7"/>
  <c r="D15" i="7"/>
  <c r="E15" i="7"/>
  <c r="F15" i="7"/>
  <c r="G15" i="7"/>
  <c r="H15" i="7"/>
  <c r="I15" i="7"/>
  <c r="J15" i="7"/>
  <c r="K15" i="7"/>
  <c r="L15" i="7"/>
  <c r="D16" i="7"/>
  <c r="E16" i="7"/>
  <c r="F16" i="7"/>
  <c r="G16" i="7"/>
  <c r="H16" i="7"/>
  <c r="I16" i="7"/>
  <c r="J16" i="7"/>
  <c r="K16" i="7"/>
  <c r="L16" i="7"/>
  <c r="D17" i="7"/>
  <c r="E17" i="7"/>
  <c r="F17" i="7"/>
  <c r="G17" i="7"/>
  <c r="H17" i="7"/>
  <c r="I17" i="7"/>
  <c r="J17" i="7"/>
  <c r="K17" i="7"/>
  <c r="L17" i="7"/>
  <c r="D18" i="7"/>
  <c r="E18" i="7"/>
  <c r="F18" i="7"/>
  <c r="G18" i="7"/>
  <c r="H18" i="7"/>
  <c r="I18" i="7"/>
  <c r="J18" i="7"/>
  <c r="K18" i="7"/>
  <c r="L18" i="7"/>
  <c r="D19" i="7"/>
  <c r="E19" i="7"/>
  <c r="F19" i="7"/>
  <c r="G19" i="7"/>
  <c r="H19" i="7"/>
  <c r="I19" i="7"/>
  <c r="J19" i="7"/>
  <c r="K19" i="7"/>
  <c r="L19" i="7"/>
  <c r="D20" i="7"/>
  <c r="E20" i="7"/>
  <c r="F20" i="7"/>
  <c r="G20" i="7"/>
  <c r="H20" i="7"/>
  <c r="I20" i="7"/>
  <c r="J20" i="7"/>
  <c r="K20" i="7"/>
  <c r="L20" i="7"/>
  <c r="D21" i="7"/>
  <c r="E21" i="7"/>
  <c r="F21" i="7"/>
  <c r="G21" i="7"/>
  <c r="H21" i="7"/>
  <c r="I21" i="7"/>
  <c r="J21" i="7"/>
  <c r="K21" i="7"/>
  <c r="L21" i="7"/>
  <c r="D22" i="7"/>
  <c r="E22" i="7"/>
  <c r="F22" i="7"/>
  <c r="G22" i="7"/>
  <c r="H22" i="7"/>
  <c r="I22" i="7"/>
  <c r="J22" i="7"/>
  <c r="K22" i="7"/>
  <c r="L22" i="7"/>
  <c r="E9" i="7"/>
  <c r="F9" i="7"/>
  <c r="G9" i="7"/>
  <c r="H9" i="7"/>
  <c r="I9" i="7"/>
  <c r="J9" i="7"/>
  <c r="K9" i="7"/>
  <c r="L9" i="7"/>
  <c r="D25" i="6"/>
  <c r="E25" i="6"/>
  <c r="F25" i="6"/>
  <c r="G25" i="6"/>
  <c r="H25" i="6"/>
  <c r="I25" i="6"/>
  <c r="J25" i="6"/>
  <c r="K25" i="6"/>
  <c r="L25" i="6"/>
  <c r="M25" i="6"/>
  <c r="D26" i="6"/>
  <c r="E26" i="6"/>
  <c r="F26" i="6"/>
  <c r="G26" i="6"/>
  <c r="H26" i="6"/>
  <c r="I26" i="6"/>
  <c r="J26" i="6"/>
  <c r="K26" i="6"/>
  <c r="L26" i="6"/>
  <c r="M26" i="6"/>
  <c r="D27" i="6"/>
  <c r="E27" i="6"/>
  <c r="F27" i="6"/>
  <c r="G27" i="6"/>
  <c r="H27" i="6"/>
  <c r="I27" i="6"/>
  <c r="J27" i="6"/>
  <c r="K27" i="6"/>
  <c r="L27" i="6"/>
  <c r="M27" i="6"/>
  <c r="D28" i="6"/>
  <c r="E28" i="6"/>
  <c r="F28" i="6"/>
  <c r="G28" i="6"/>
  <c r="H28" i="6"/>
  <c r="I28" i="6"/>
  <c r="J28" i="6"/>
  <c r="K28" i="6"/>
  <c r="L28" i="6"/>
  <c r="M28" i="6"/>
  <c r="D29" i="6"/>
  <c r="E29" i="6"/>
  <c r="F29" i="6"/>
  <c r="G29" i="6"/>
  <c r="H29" i="6"/>
  <c r="I29" i="6"/>
  <c r="J29" i="6"/>
  <c r="K29" i="6"/>
  <c r="L29" i="6"/>
  <c r="M29" i="6"/>
  <c r="D30" i="6"/>
  <c r="E30" i="6"/>
  <c r="F30" i="6"/>
  <c r="G30" i="6"/>
  <c r="H30" i="6"/>
  <c r="I30" i="6"/>
  <c r="J30" i="6"/>
  <c r="K30" i="6"/>
  <c r="L30" i="6"/>
  <c r="M30" i="6"/>
  <c r="D31" i="6"/>
  <c r="E31" i="6"/>
  <c r="F31" i="6"/>
  <c r="G31" i="6"/>
  <c r="H31" i="6"/>
  <c r="I31" i="6"/>
  <c r="J31" i="6"/>
  <c r="K31" i="6"/>
  <c r="L31" i="6"/>
  <c r="M31" i="6"/>
  <c r="D32" i="6"/>
  <c r="E32" i="6"/>
  <c r="F32" i="6"/>
  <c r="G32" i="6"/>
  <c r="H32" i="6"/>
  <c r="I32" i="6"/>
  <c r="J32" i="6"/>
  <c r="K32" i="6"/>
  <c r="L32" i="6"/>
  <c r="M32" i="6"/>
  <c r="D33" i="6"/>
  <c r="E33" i="6"/>
  <c r="F33" i="6"/>
  <c r="G33" i="6"/>
  <c r="H33" i="6"/>
  <c r="I33" i="6"/>
  <c r="J33" i="6"/>
  <c r="K33" i="6"/>
  <c r="L33" i="6"/>
  <c r="M33" i="6"/>
  <c r="D34" i="6"/>
  <c r="E34" i="6"/>
  <c r="F34" i="6"/>
  <c r="G34" i="6"/>
  <c r="H34" i="6"/>
  <c r="I34" i="6"/>
  <c r="J34" i="6"/>
  <c r="K34" i="6"/>
  <c r="L34" i="6"/>
  <c r="M34" i="6"/>
  <c r="D35" i="6"/>
  <c r="E35" i="6"/>
  <c r="F35" i="6"/>
  <c r="G35" i="6"/>
  <c r="H35" i="6"/>
  <c r="I35" i="6"/>
  <c r="J35" i="6"/>
  <c r="K35" i="6"/>
  <c r="L35" i="6"/>
  <c r="M35" i="6"/>
  <c r="D36" i="6"/>
  <c r="E36" i="6"/>
  <c r="F36" i="6"/>
  <c r="G36" i="6"/>
  <c r="H36" i="6"/>
  <c r="I36" i="6"/>
  <c r="J36" i="6"/>
  <c r="K36" i="6"/>
  <c r="L36" i="6"/>
  <c r="M36" i="6"/>
  <c r="D37" i="6"/>
  <c r="E37" i="6"/>
  <c r="F37" i="6"/>
  <c r="G37" i="6"/>
  <c r="H37" i="6"/>
  <c r="I37" i="6"/>
  <c r="J37" i="6"/>
  <c r="K37" i="6"/>
  <c r="L37" i="6"/>
  <c r="M37" i="6"/>
  <c r="D38" i="6"/>
  <c r="E38" i="6"/>
  <c r="F38" i="6"/>
  <c r="G38" i="6"/>
  <c r="H38" i="6"/>
  <c r="I38" i="6"/>
  <c r="J38" i="6"/>
  <c r="K38" i="6"/>
  <c r="L38" i="6"/>
  <c r="M38" i="6"/>
  <c r="D39" i="6"/>
  <c r="E39" i="6"/>
  <c r="F39" i="6"/>
  <c r="G39" i="6"/>
  <c r="H39" i="6"/>
  <c r="I39" i="6"/>
  <c r="J39" i="6"/>
  <c r="K39" i="6"/>
  <c r="L39" i="6"/>
  <c r="M39" i="6"/>
  <c r="D40" i="6"/>
  <c r="E40" i="6"/>
  <c r="F40" i="6"/>
  <c r="G40" i="6"/>
  <c r="H40" i="6"/>
  <c r="I40" i="6"/>
  <c r="J40" i="6"/>
  <c r="K40" i="6"/>
  <c r="L40" i="6"/>
  <c r="M40" i="6"/>
  <c r="D41" i="6"/>
  <c r="E41" i="6"/>
  <c r="F41" i="6"/>
  <c r="G41" i="6"/>
  <c r="H41" i="6"/>
  <c r="I41" i="6"/>
  <c r="J41" i="6"/>
  <c r="K41" i="6"/>
  <c r="L41" i="6"/>
  <c r="M41" i="6"/>
  <c r="D42" i="6"/>
  <c r="E42" i="6"/>
  <c r="F42" i="6"/>
  <c r="G42" i="6"/>
  <c r="H42" i="6"/>
  <c r="I42" i="6"/>
  <c r="J42" i="6"/>
  <c r="K42" i="6"/>
  <c r="L42" i="6"/>
  <c r="M42" i="6"/>
  <c r="D43" i="6"/>
  <c r="E43" i="6"/>
  <c r="F43" i="6"/>
  <c r="G43" i="6"/>
  <c r="H43" i="6"/>
  <c r="I43" i="6"/>
  <c r="J43" i="6"/>
  <c r="K43" i="6"/>
  <c r="L43" i="6"/>
  <c r="M43" i="6"/>
  <c r="E24" i="6"/>
  <c r="F24" i="6"/>
  <c r="G24" i="6"/>
  <c r="H24" i="6"/>
  <c r="I24" i="6"/>
  <c r="J24" i="6"/>
  <c r="K24" i="6"/>
  <c r="L24" i="6"/>
  <c r="M24" i="6"/>
  <c r="D24" i="6"/>
  <c r="D10" i="6"/>
  <c r="E10" i="6"/>
  <c r="F10" i="6"/>
  <c r="G10" i="6"/>
  <c r="H10" i="6"/>
  <c r="I10" i="6"/>
  <c r="J10" i="6"/>
  <c r="K10" i="6"/>
  <c r="L10" i="6"/>
  <c r="M10" i="6"/>
  <c r="D11" i="6"/>
  <c r="E11" i="6"/>
  <c r="F11" i="6"/>
  <c r="G11" i="6"/>
  <c r="H11" i="6"/>
  <c r="I11" i="6"/>
  <c r="J11" i="6"/>
  <c r="K11" i="6"/>
  <c r="L11" i="6"/>
  <c r="M11" i="6"/>
  <c r="D12" i="6"/>
  <c r="E12" i="6"/>
  <c r="F12" i="6"/>
  <c r="G12" i="6"/>
  <c r="H12" i="6"/>
  <c r="I12" i="6"/>
  <c r="J12" i="6"/>
  <c r="K12" i="6"/>
  <c r="L12" i="6"/>
  <c r="M12" i="6"/>
  <c r="D13" i="6"/>
  <c r="E13" i="6"/>
  <c r="F13" i="6"/>
  <c r="G13" i="6"/>
  <c r="H13" i="6"/>
  <c r="I13" i="6"/>
  <c r="J13" i="6"/>
  <c r="K13" i="6"/>
  <c r="L13" i="6"/>
  <c r="M13" i="6"/>
  <c r="D14" i="6"/>
  <c r="E14" i="6"/>
  <c r="F14" i="6"/>
  <c r="G14" i="6"/>
  <c r="H14" i="6"/>
  <c r="I14" i="6"/>
  <c r="J14" i="6"/>
  <c r="K14" i="6"/>
  <c r="L14" i="6"/>
  <c r="M14" i="6"/>
  <c r="D15" i="6"/>
  <c r="E15" i="6"/>
  <c r="F15" i="6"/>
  <c r="G15" i="6"/>
  <c r="H15" i="6"/>
  <c r="I15" i="6"/>
  <c r="J15" i="6"/>
  <c r="K15" i="6"/>
  <c r="L15" i="6"/>
  <c r="M15" i="6"/>
  <c r="D16" i="6"/>
  <c r="E16" i="6"/>
  <c r="F16" i="6"/>
  <c r="G16" i="6"/>
  <c r="H16" i="6"/>
  <c r="I16" i="6"/>
  <c r="J16" i="6"/>
  <c r="K16" i="6"/>
  <c r="L16" i="6"/>
  <c r="M16" i="6"/>
  <c r="D17" i="6"/>
  <c r="E17" i="6"/>
  <c r="F17" i="6"/>
  <c r="G17" i="6"/>
  <c r="H17" i="6"/>
  <c r="I17" i="6"/>
  <c r="J17" i="6"/>
  <c r="K17" i="6"/>
  <c r="L17" i="6"/>
  <c r="M17" i="6"/>
  <c r="D18" i="6"/>
  <c r="E18" i="6"/>
  <c r="F18" i="6"/>
  <c r="G18" i="6"/>
  <c r="H18" i="6"/>
  <c r="I18" i="6"/>
  <c r="J18" i="6"/>
  <c r="K18" i="6"/>
  <c r="L18" i="6"/>
  <c r="M18" i="6"/>
  <c r="D19" i="6"/>
  <c r="E19" i="6"/>
  <c r="F19" i="6"/>
  <c r="G19" i="6"/>
  <c r="H19" i="6"/>
  <c r="I19" i="6"/>
  <c r="J19" i="6"/>
  <c r="K19" i="6"/>
  <c r="L19" i="6"/>
  <c r="M19" i="6"/>
  <c r="D20" i="6"/>
  <c r="E20" i="6"/>
  <c r="F20" i="6"/>
  <c r="G20" i="6"/>
  <c r="H20" i="6"/>
  <c r="I20" i="6"/>
  <c r="J20" i="6"/>
  <c r="K20" i="6"/>
  <c r="L20" i="6"/>
  <c r="M20" i="6"/>
  <c r="D21" i="6"/>
  <c r="E21" i="6"/>
  <c r="F21" i="6"/>
  <c r="G21" i="6"/>
  <c r="H21" i="6"/>
  <c r="I21" i="6"/>
  <c r="J21" i="6"/>
  <c r="K21" i="6"/>
  <c r="L21" i="6"/>
  <c r="M21" i="6"/>
  <c r="D22" i="6"/>
  <c r="E22" i="6"/>
  <c r="F22" i="6"/>
  <c r="G22" i="6"/>
  <c r="H22" i="6"/>
  <c r="I22" i="6"/>
  <c r="J22" i="6"/>
  <c r="K22" i="6"/>
  <c r="L22" i="6"/>
  <c r="M22" i="6"/>
  <c r="E9" i="6"/>
  <c r="F9" i="6"/>
  <c r="G9" i="6"/>
  <c r="H9" i="6"/>
  <c r="I9" i="6"/>
  <c r="J9" i="6"/>
  <c r="K9" i="6"/>
  <c r="L9" i="6"/>
  <c r="M9" i="6"/>
  <c r="D42" i="5"/>
  <c r="E42" i="5"/>
  <c r="F42" i="5"/>
  <c r="G42" i="5"/>
  <c r="H42" i="5"/>
  <c r="I42" i="5"/>
  <c r="J42" i="5"/>
  <c r="K42" i="5"/>
  <c r="L42" i="5"/>
  <c r="M42" i="5"/>
  <c r="D43" i="5"/>
  <c r="E43" i="5"/>
  <c r="F43" i="5"/>
  <c r="G43" i="5"/>
  <c r="H43" i="5"/>
  <c r="I43" i="5"/>
  <c r="J43" i="5"/>
  <c r="K43" i="5"/>
  <c r="L43" i="5"/>
  <c r="M43" i="5"/>
  <c r="E9" i="5"/>
  <c r="F9" i="5"/>
  <c r="G9" i="5"/>
  <c r="H9" i="5"/>
  <c r="I9" i="5"/>
  <c r="J9" i="5"/>
  <c r="K9" i="5"/>
  <c r="L9" i="5"/>
  <c r="M9" i="5"/>
  <c r="E9" i="4"/>
  <c r="F9" i="4"/>
  <c r="G9" i="4"/>
  <c r="H9" i="4"/>
  <c r="I9" i="4"/>
  <c r="J9" i="4"/>
  <c r="K9" i="4"/>
  <c r="L9" i="4"/>
  <c r="M9" i="4"/>
  <c r="N9" i="4"/>
  <c r="D9" i="4"/>
  <c r="C7" i="7"/>
  <c r="B7" i="7"/>
  <c r="C7" i="6"/>
  <c r="B7" i="6"/>
  <c r="C7" i="5"/>
  <c r="B7" i="5"/>
  <c r="B7" i="4"/>
  <c r="C7" i="4"/>
  <c r="D9" i="7"/>
  <c r="O43" i="7"/>
  <c r="N43" i="7"/>
  <c r="M43" i="7"/>
  <c r="C43" i="7"/>
  <c r="B43" i="7"/>
  <c r="A43" i="7"/>
  <c r="O42" i="7"/>
  <c r="N42" i="7"/>
  <c r="M42" i="7"/>
  <c r="C42" i="7"/>
  <c r="B42" i="7"/>
  <c r="A42" i="7"/>
  <c r="O41" i="7"/>
  <c r="N41" i="7"/>
  <c r="M41" i="7"/>
  <c r="C41" i="7"/>
  <c r="B41" i="7"/>
  <c r="A41" i="7"/>
  <c r="O40" i="7"/>
  <c r="N40" i="7"/>
  <c r="M40" i="7"/>
  <c r="C40" i="7"/>
  <c r="B40" i="7"/>
  <c r="A40" i="7"/>
  <c r="O39" i="7"/>
  <c r="N39" i="7"/>
  <c r="M39" i="7"/>
  <c r="C39" i="7"/>
  <c r="B39" i="7"/>
  <c r="A39" i="7"/>
  <c r="O38" i="7"/>
  <c r="N38" i="7"/>
  <c r="M38" i="7"/>
  <c r="C38" i="7"/>
  <c r="B38" i="7"/>
  <c r="A38" i="7"/>
  <c r="O37" i="7"/>
  <c r="N37" i="7"/>
  <c r="M37" i="7"/>
  <c r="C37" i="7"/>
  <c r="B37" i="7"/>
  <c r="A37" i="7"/>
  <c r="O36" i="7"/>
  <c r="N36" i="7"/>
  <c r="M36" i="7"/>
  <c r="C36" i="7"/>
  <c r="B36" i="7"/>
  <c r="A36" i="7"/>
  <c r="O35" i="7"/>
  <c r="N35" i="7"/>
  <c r="M35" i="7"/>
  <c r="C35" i="7"/>
  <c r="B35" i="7"/>
  <c r="A35" i="7"/>
  <c r="O34" i="7"/>
  <c r="N34" i="7"/>
  <c r="M34" i="7"/>
  <c r="C34" i="7"/>
  <c r="B34" i="7"/>
  <c r="A34" i="7"/>
  <c r="O33" i="7"/>
  <c r="N33" i="7"/>
  <c r="M33" i="7"/>
  <c r="C33" i="7"/>
  <c r="B33" i="7"/>
  <c r="A33" i="7"/>
  <c r="O32" i="7"/>
  <c r="N32" i="7"/>
  <c r="M32" i="7"/>
  <c r="C32" i="7"/>
  <c r="B32" i="7"/>
  <c r="A32" i="7"/>
  <c r="O31" i="7"/>
  <c r="N31" i="7"/>
  <c r="M31" i="7"/>
  <c r="C31" i="7"/>
  <c r="B31" i="7"/>
  <c r="A31" i="7"/>
  <c r="O30" i="7"/>
  <c r="N30" i="7"/>
  <c r="M30" i="7"/>
  <c r="C30" i="7"/>
  <c r="B30" i="7"/>
  <c r="A30" i="7"/>
  <c r="O29" i="7"/>
  <c r="N29" i="7"/>
  <c r="M29" i="7"/>
  <c r="C29" i="7"/>
  <c r="B29" i="7"/>
  <c r="A29" i="7"/>
  <c r="O28" i="7"/>
  <c r="N28" i="7"/>
  <c r="M28" i="7"/>
  <c r="C28" i="7"/>
  <c r="B28" i="7"/>
  <c r="A28" i="7"/>
  <c r="O27" i="7"/>
  <c r="N27" i="7"/>
  <c r="M27" i="7"/>
  <c r="C27" i="7"/>
  <c r="B27" i="7"/>
  <c r="A27" i="7"/>
  <c r="O26" i="7"/>
  <c r="N26" i="7"/>
  <c r="M26" i="7"/>
  <c r="C26" i="7"/>
  <c r="B26" i="7"/>
  <c r="A26" i="7"/>
  <c r="O25" i="7"/>
  <c r="N25" i="7"/>
  <c r="M25" i="7"/>
  <c r="C25" i="7"/>
  <c r="B25" i="7"/>
  <c r="A25" i="7"/>
  <c r="O24" i="7"/>
  <c r="N24" i="7"/>
  <c r="M24" i="7"/>
  <c r="C24" i="7"/>
  <c r="B24" i="7"/>
  <c r="A24" i="7"/>
  <c r="O23" i="7"/>
  <c r="N23" i="7"/>
  <c r="M23" i="7"/>
  <c r="L23" i="7"/>
  <c r="K23" i="7"/>
  <c r="J23" i="7"/>
  <c r="I23" i="7"/>
  <c r="H23" i="7"/>
  <c r="G23" i="7"/>
  <c r="F23" i="7"/>
  <c r="E23" i="7"/>
  <c r="D23" i="7"/>
  <c r="C23" i="7"/>
  <c r="B23" i="7"/>
  <c r="A23" i="7"/>
  <c r="O22" i="7"/>
  <c r="N22" i="7"/>
  <c r="M22" i="7"/>
  <c r="C22" i="7"/>
  <c r="B22" i="7"/>
  <c r="A22" i="7"/>
  <c r="O21" i="7"/>
  <c r="N21" i="7"/>
  <c r="M21" i="7"/>
  <c r="C21" i="7"/>
  <c r="B21" i="7"/>
  <c r="A21" i="7"/>
  <c r="O20" i="7"/>
  <c r="N20" i="7"/>
  <c r="M20" i="7"/>
  <c r="C20" i="7"/>
  <c r="B20" i="7"/>
  <c r="A20" i="7"/>
  <c r="O19" i="7"/>
  <c r="N19" i="7"/>
  <c r="M19" i="7"/>
  <c r="C19" i="7"/>
  <c r="B19" i="7"/>
  <c r="A19" i="7"/>
  <c r="O18" i="7"/>
  <c r="N18" i="7"/>
  <c r="M18" i="7"/>
  <c r="C18" i="7"/>
  <c r="B18" i="7"/>
  <c r="A18" i="7"/>
  <c r="O17" i="7"/>
  <c r="N17" i="7"/>
  <c r="M17" i="7"/>
  <c r="C17" i="7"/>
  <c r="B17" i="7"/>
  <c r="A17" i="7"/>
  <c r="O16" i="7"/>
  <c r="N16" i="7"/>
  <c r="M16" i="7"/>
  <c r="C16" i="7"/>
  <c r="B16" i="7"/>
  <c r="A16" i="7"/>
  <c r="O15" i="7"/>
  <c r="N15" i="7"/>
  <c r="M15" i="7"/>
  <c r="C15" i="7"/>
  <c r="B15" i="7"/>
  <c r="A15" i="7"/>
  <c r="O14" i="7"/>
  <c r="N14" i="7"/>
  <c r="M14" i="7"/>
  <c r="C14" i="7"/>
  <c r="B14" i="7"/>
  <c r="A14" i="7"/>
  <c r="O13" i="7"/>
  <c r="N13" i="7"/>
  <c r="M13" i="7"/>
  <c r="C13" i="7"/>
  <c r="B13" i="7"/>
  <c r="A13" i="7"/>
  <c r="O12" i="7"/>
  <c r="N12" i="7"/>
  <c r="M12" i="7"/>
  <c r="C12" i="7"/>
  <c r="B12" i="7"/>
  <c r="A12" i="7"/>
  <c r="O11" i="7"/>
  <c r="N11" i="7"/>
  <c r="M11" i="7"/>
  <c r="C11" i="7"/>
  <c r="B11" i="7"/>
  <c r="A11" i="7"/>
  <c r="O10" i="7"/>
  <c r="N10" i="7"/>
  <c r="M10" i="7"/>
  <c r="C10" i="7"/>
  <c r="B10" i="7"/>
  <c r="A10" i="7"/>
  <c r="O9" i="7"/>
  <c r="M9" i="7"/>
  <c r="C9" i="7"/>
  <c r="B9" i="7"/>
  <c r="A9" i="7"/>
  <c r="O8" i="7"/>
  <c r="N8" i="7"/>
  <c r="M8" i="7"/>
  <c r="L8" i="7"/>
  <c r="K8" i="7"/>
  <c r="J8" i="7"/>
  <c r="I8" i="7"/>
  <c r="H8" i="7"/>
  <c r="G8" i="7"/>
  <c r="F8" i="7"/>
  <c r="E8" i="7"/>
  <c r="D8" i="7"/>
  <c r="C8" i="7"/>
  <c r="B8" i="7"/>
  <c r="A8" i="7"/>
  <c r="A7" i="7"/>
  <c r="A6" i="7"/>
  <c r="O5" i="7"/>
  <c r="N5" i="7"/>
  <c r="M5" i="7"/>
  <c r="L5" i="7"/>
  <c r="K5" i="7"/>
  <c r="J5" i="7"/>
  <c r="I5" i="7"/>
  <c r="H5" i="7"/>
  <c r="A5" i="7"/>
  <c r="O4" i="7"/>
  <c r="N4" i="7"/>
  <c r="M4" i="7"/>
  <c r="L4" i="7"/>
  <c r="K4" i="7"/>
  <c r="J4" i="7"/>
  <c r="I4" i="7"/>
  <c r="H4" i="7"/>
  <c r="G4" i="7"/>
  <c r="F4" i="7"/>
  <c r="E4" i="7"/>
  <c r="D4" i="7"/>
  <c r="C4" i="7"/>
  <c r="B4" i="7"/>
  <c r="A4" i="7"/>
  <c r="O3" i="7"/>
  <c r="N3" i="7"/>
  <c r="M3" i="7"/>
  <c r="L3" i="7"/>
  <c r="K3" i="7"/>
  <c r="J3" i="7"/>
  <c r="I3" i="7"/>
  <c r="H3" i="7"/>
  <c r="G3" i="7"/>
  <c r="F3" i="7"/>
  <c r="E3" i="7"/>
  <c r="D3" i="7"/>
  <c r="C3" i="7"/>
  <c r="B3" i="7"/>
  <c r="A3" i="7"/>
  <c r="O2" i="7"/>
  <c r="N2" i="7"/>
  <c r="M2" i="7"/>
  <c r="L2" i="7"/>
  <c r="K2" i="7"/>
  <c r="J2" i="7"/>
  <c r="I2" i="7"/>
  <c r="H2" i="7"/>
  <c r="G2" i="7"/>
  <c r="F2" i="7"/>
  <c r="E2" i="7"/>
  <c r="D2" i="7"/>
  <c r="C2" i="7"/>
  <c r="B2" i="7"/>
  <c r="A2" i="7"/>
  <c r="O1" i="7"/>
  <c r="N1" i="7"/>
  <c r="M1" i="7"/>
  <c r="L1" i="7"/>
  <c r="K1" i="7"/>
  <c r="J1" i="7"/>
  <c r="I1" i="7"/>
  <c r="H1" i="7"/>
  <c r="G1" i="7"/>
  <c r="F1" i="7"/>
  <c r="E1" i="7"/>
  <c r="D1" i="7"/>
  <c r="C1" i="7"/>
  <c r="B1" i="7"/>
  <c r="A1" i="7"/>
  <c r="D9" i="6"/>
  <c r="P43" i="6"/>
  <c r="O43" i="6"/>
  <c r="N43" i="6"/>
  <c r="C43" i="6"/>
  <c r="B43" i="6"/>
  <c r="A43" i="6"/>
  <c r="P42" i="6"/>
  <c r="O42" i="6"/>
  <c r="N42" i="6"/>
  <c r="C42" i="6"/>
  <c r="B42" i="6"/>
  <c r="A42" i="6"/>
  <c r="P41" i="6"/>
  <c r="O41" i="6"/>
  <c r="N41" i="6"/>
  <c r="C41" i="6"/>
  <c r="B41" i="6"/>
  <c r="A41" i="6"/>
  <c r="P40" i="6"/>
  <c r="O40" i="6"/>
  <c r="N40" i="6"/>
  <c r="C40" i="6"/>
  <c r="B40" i="6"/>
  <c r="A40" i="6"/>
  <c r="P39" i="6"/>
  <c r="O39" i="6"/>
  <c r="N39" i="6"/>
  <c r="C39" i="6"/>
  <c r="B39" i="6"/>
  <c r="A39" i="6"/>
  <c r="P38" i="6"/>
  <c r="O38" i="6"/>
  <c r="N38" i="6"/>
  <c r="C38" i="6"/>
  <c r="B38" i="6"/>
  <c r="A38" i="6"/>
  <c r="P37" i="6"/>
  <c r="O37" i="6"/>
  <c r="N37" i="6"/>
  <c r="C37" i="6"/>
  <c r="B37" i="6"/>
  <c r="A37" i="6"/>
  <c r="P36" i="6"/>
  <c r="O36" i="6"/>
  <c r="N36" i="6"/>
  <c r="C36" i="6"/>
  <c r="B36" i="6"/>
  <c r="A36" i="6"/>
  <c r="P35" i="6"/>
  <c r="O35" i="6"/>
  <c r="N35" i="6"/>
  <c r="C35" i="6"/>
  <c r="B35" i="6"/>
  <c r="A35" i="6"/>
  <c r="P34" i="6"/>
  <c r="O34" i="6"/>
  <c r="N34" i="6"/>
  <c r="C34" i="6"/>
  <c r="B34" i="6"/>
  <c r="A34" i="6"/>
  <c r="P33" i="6"/>
  <c r="O33" i="6"/>
  <c r="N33" i="6"/>
  <c r="C33" i="6"/>
  <c r="B33" i="6"/>
  <c r="A33" i="6"/>
  <c r="P32" i="6"/>
  <c r="O32" i="6"/>
  <c r="N32" i="6"/>
  <c r="C32" i="6"/>
  <c r="B32" i="6"/>
  <c r="A32" i="6"/>
  <c r="P31" i="6"/>
  <c r="O31" i="6"/>
  <c r="N31" i="6"/>
  <c r="C31" i="6"/>
  <c r="B31" i="6"/>
  <c r="A31" i="6"/>
  <c r="P30" i="6"/>
  <c r="O30" i="6"/>
  <c r="N30" i="6"/>
  <c r="C30" i="6"/>
  <c r="B30" i="6"/>
  <c r="A30" i="6"/>
  <c r="P29" i="6"/>
  <c r="O29" i="6"/>
  <c r="N29" i="6"/>
  <c r="C29" i="6"/>
  <c r="B29" i="6"/>
  <c r="A29" i="6"/>
  <c r="P28" i="6"/>
  <c r="O28" i="6"/>
  <c r="N28" i="6"/>
  <c r="C28" i="6"/>
  <c r="B28" i="6"/>
  <c r="A28" i="6"/>
  <c r="P27" i="6"/>
  <c r="O27" i="6"/>
  <c r="N27" i="6"/>
  <c r="C27" i="6"/>
  <c r="B27" i="6"/>
  <c r="A27" i="6"/>
  <c r="P26" i="6"/>
  <c r="O26" i="6"/>
  <c r="N26" i="6"/>
  <c r="C26" i="6"/>
  <c r="B26" i="6"/>
  <c r="A26" i="6"/>
  <c r="P25" i="6"/>
  <c r="O25" i="6"/>
  <c r="N25" i="6"/>
  <c r="C25" i="6"/>
  <c r="B25" i="6"/>
  <c r="A25" i="6"/>
  <c r="P24" i="6"/>
  <c r="O24" i="6"/>
  <c r="N24" i="6"/>
  <c r="C24" i="6"/>
  <c r="B24" i="6"/>
  <c r="A24" i="6"/>
  <c r="P23" i="6"/>
  <c r="O23" i="6"/>
  <c r="N23" i="6"/>
  <c r="M23" i="6"/>
  <c r="L23" i="6"/>
  <c r="K23" i="6"/>
  <c r="J23" i="6"/>
  <c r="I23" i="6"/>
  <c r="H23" i="6"/>
  <c r="G23" i="6"/>
  <c r="F23" i="6"/>
  <c r="E23" i="6"/>
  <c r="D23" i="6"/>
  <c r="C23" i="6"/>
  <c r="B23" i="6"/>
  <c r="A23" i="6"/>
  <c r="P22" i="6"/>
  <c r="O22" i="6"/>
  <c r="N22" i="6"/>
  <c r="C22" i="6"/>
  <c r="B22" i="6"/>
  <c r="A22" i="6"/>
  <c r="P21" i="6"/>
  <c r="O21" i="6"/>
  <c r="N21" i="6"/>
  <c r="C21" i="6"/>
  <c r="B21" i="6"/>
  <c r="A21" i="6"/>
  <c r="P20" i="6"/>
  <c r="O20" i="6"/>
  <c r="N20" i="6"/>
  <c r="C20" i="6"/>
  <c r="B20" i="6"/>
  <c r="A20" i="6"/>
  <c r="P19" i="6"/>
  <c r="O19" i="6"/>
  <c r="N19" i="6"/>
  <c r="C19" i="6"/>
  <c r="B19" i="6"/>
  <c r="A19" i="6"/>
  <c r="P18" i="6"/>
  <c r="O18" i="6"/>
  <c r="N18" i="6"/>
  <c r="C18" i="6"/>
  <c r="B18" i="6"/>
  <c r="A18" i="6"/>
  <c r="P17" i="6"/>
  <c r="O17" i="6"/>
  <c r="N17" i="6"/>
  <c r="C17" i="6"/>
  <c r="B17" i="6"/>
  <c r="A17" i="6"/>
  <c r="P16" i="6"/>
  <c r="O16" i="6"/>
  <c r="N16" i="6"/>
  <c r="C16" i="6"/>
  <c r="B16" i="6"/>
  <c r="A16" i="6"/>
  <c r="P15" i="6"/>
  <c r="O15" i="6"/>
  <c r="N15" i="6"/>
  <c r="C15" i="6"/>
  <c r="B15" i="6"/>
  <c r="A15" i="6"/>
  <c r="P14" i="6"/>
  <c r="O14" i="6"/>
  <c r="N14" i="6"/>
  <c r="C14" i="6"/>
  <c r="B14" i="6"/>
  <c r="A14" i="6"/>
  <c r="P13" i="6"/>
  <c r="O13" i="6"/>
  <c r="N13" i="6"/>
  <c r="C13" i="6"/>
  <c r="B13" i="6"/>
  <c r="A13" i="6"/>
  <c r="P12" i="6"/>
  <c r="O12" i="6"/>
  <c r="N12" i="6"/>
  <c r="C12" i="6"/>
  <c r="B12" i="6"/>
  <c r="A12" i="6"/>
  <c r="P11" i="6"/>
  <c r="O11" i="6"/>
  <c r="N11" i="6"/>
  <c r="C11" i="6"/>
  <c r="B11" i="6"/>
  <c r="A11" i="6"/>
  <c r="P10" i="6"/>
  <c r="O10" i="6"/>
  <c r="N10" i="6"/>
  <c r="C10" i="6"/>
  <c r="B10" i="6"/>
  <c r="A10" i="6"/>
  <c r="P9" i="6"/>
  <c r="N9" i="6"/>
  <c r="C9" i="6"/>
  <c r="B9" i="6"/>
  <c r="A9" i="6"/>
  <c r="P8" i="6"/>
  <c r="O8" i="6"/>
  <c r="N8" i="6"/>
  <c r="M8" i="6"/>
  <c r="L8" i="6"/>
  <c r="K8" i="6"/>
  <c r="J8" i="6"/>
  <c r="I8" i="6"/>
  <c r="H8" i="6"/>
  <c r="G8" i="6"/>
  <c r="F8" i="6"/>
  <c r="E8" i="6"/>
  <c r="D8" i="6"/>
  <c r="C8" i="6"/>
  <c r="B8" i="6"/>
  <c r="A8" i="6"/>
  <c r="A7" i="6"/>
  <c r="H6" i="6"/>
  <c r="A6" i="6"/>
  <c r="P5" i="6"/>
  <c r="O5" i="6"/>
  <c r="N5" i="6"/>
  <c r="M5" i="6"/>
  <c r="L5" i="6"/>
  <c r="K5" i="6"/>
  <c r="J5" i="6"/>
  <c r="I5" i="6"/>
  <c r="H5" i="6"/>
  <c r="A5" i="6"/>
  <c r="P4" i="6"/>
  <c r="O4" i="6"/>
  <c r="N4" i="6"/>
  <c r="M4" i="6"/>
  <c r="L4" i="6"/>
  <c r="K4" i="6"/>
  <c r="J4" i="6"/>
  <c r="I4" i="6"/>
  <c r="H4" i="6"/>
  <c r="G4" i="6"/>
  <c r="F4" i="6"/>
  <c r="E4" i="6"/>
  <c r="D4" i="6"/>
  <c r="C4" i="6"/>
  <c r="B4" i="6"/>
  <c r="A4" i="6"/>
  <c r="P3" i="6"/>
  <c r="O3" i="6"/>
  <c r="N3" i="6"/>
  <c r="M3" i="6"/>
  <c r="L3" i="6"/>
  <c r="K3" i="6"/>
  <c r="J3" i="6"/>
  <c r="I3" i="6"/>
  <c r="H3" i="6"/>
  <c r="G3" i="6"/>
  <c r="F3" i="6"/>
  <c r="E3" i="6"/>
  <c r="D3" i="6"/>
  <c r="C3" i="6"/>
  <c r="B3" i="6"/>
  <c r="A3" i="6"/>
  <c r="P2" i="6"/>
  <c r="O2" i="6"/>
  <c r="N2" i="6"/>
  <c r="M2" i="6"/>
  <c r="L2" i="6"/>
  <c r="K2" i="6"/>
  <c r="J2" i="6"/>
  <c r="I2" i="6"/>
  <c r="H2" i="6"/>
  <c r="G2" i="6"/>
  <c r="F2" i="6"/>
  <c r="E2" i="6"/>
  <c r="D2" i="6"/>
  <c r="C2" i="6"/>
  <c r="B2" i="6"/>
  <c r="A2" i="6"/>
  <c r="P1" i="6"/>
  <c r="O1" i="6"/>
  <c r="N1" i="6"/>
  <c r="M1" i="6"/>
  <c r="L1" i="6"/>
  <c r="K1" i="6"/>
  <c r="J1" i="6"/>
  <c r="I1" i="6"/>
  <c r="H1" i="6"/>
  <c r="G1" i="6"/>
  <c r="F1" i="6"/>
  <c r="E1" i="6"/>
  <c r="D1" i="6"/>
  <c r="C1" i="6"/>
  <c r="B1" i="6"/>
  <c r="A1" i="6"/>
  <c r="D9" i="5"/>
  <c r="P43" i="5"/>
  <c r="O43" i="5"/>
  <c r="N43" i="5"/>
  <c r="C43" i="5"/>
  <c r="B43" i="5"/>
  <c r="A43" i="5"/>
  <c r="P42" i="5"/>
  <c r="O42" i="5"/>
  <c r="N42" i="5"/>
  <c r="C42" i="5"/>
  <c r="B42" i="5"/>
  <c r="A42" i="5"/>
  <c r="P41" i="5"/>
  <c r="O41" i="5"/>
  <c r="N41" i="5"/>
  <c r="C41" i="5"/>
  <c r="B41" i="5"/>
  <c r="A41" i="5"/>
  <c r="P40" i="5"/>
  <c r="O40" i="5"/>
  <c r="N40" i="5"/>
  <c r="C40" i="5"/>
  <c r="B40" i="5"/>
  <c r="A40" i="5"/>
  <c r="P39" i="5"/>
  <c r="O39" i="5"/>
  <c r="N39" i="5"/>
  <c r="C39" i="5"/>
  <c r="B39" i="5"/>
  <c r="A39" i="5"/>
  <c r="P38" i="5"/>
  <c r="O38" i="5"/>
  <c r="N38" i="5"/>
  <c r="C38" i="5"/>
  <c r="B38" i="5"/>
  <c r="A38" i="5"/>
  <c r="P37" i="5"/>
  <c r="O37" i="5"/>
  <c r="N37" i="5"/>
  <c r="C37" i="5"/>
  <c r="B37" i="5"/>
  <c r="A37" i="5"/>
  <c r="P36" i="5"/>
  <c r="O36" i="5"/>
  <c r="N36" i="5"/>
  <c r="C36" i="5"/>
  <c r="B36" i="5"/>
  <c r="A36" i="5"/>
  <c r="P35" i="5"/>
  <c r="O35" i="5"/>
  <c r="N35" i="5"/>
  <c r="C35" i="5"/>
  <c r="B35" i="5"/>
  <c r="A35" i="5"/>
  <c r="P34" i="5"/>
  <c r="O34" i="5"/>
  <c r="N34" i="5"/>
  <c r="C34" i="5"/>
  <c r="B34" i="5"/>
  <c r="A34" i="5"/>
  <c r="P33" i="5"/>
  <c r="O33" i="5"/>
  <c r="N33" i="5"/>
  <c r="C33" i="5"/>
  <c r="B33" i="5"/>
  <c r="A33" i="5"/>
  <c r="P32" i="5"/>
  <c r="O32" i="5"/>
  <c r="N32" i="5"/>
  <c r="C32" i="5"/>
  <c r="B32" i="5"/>
  <c r="A32" i="5"/>
  <c r="P31" i="5"/>
  <c r="O31" i="5"/>
  <c r="N31" i="5"/>
  <c r="C31" i="5"/>
  <c r="B31" i="5"/>
  <c r="A31" i="5"/>
  <c r="P30" i="5"/>
  <c r="O30" i="5"/>
  <c r="N30" i="5"/>
  <c r="C30" i="5"/>
  <c r="B30" i="5"/>
  <c r="A30" i="5"/>
  <c r="P29" i="5"/>
  <c r="O29" i="5"/>
  <c r="N29" i="5"/>
  <c r="C29" i="5"/>
  <c r="B29" i="5"/>
  <c r="A29" i="5"/>
  <c r="P28" i="5"/>
  <c r="O28" i="5"/>
  <c r="N28" i="5"/>
  <c r="C28" i="5"/>
  <c r="B28" i="5"/>
  <c r="A28" i="5"/>
  <c r="P27" i="5"/>
  <c r="O27" i="5"/>
  <c r="N27" i="5"/>
  <c r="C27" i="5"/>
  <c r="B27" i="5"/>
  <c r="A27" i="5"/>
  <c r="P26" i="5"/>
  <c r="O26" i="5"/>
  <c r="N26" i="5"/>
  <c r="C26" i="5"/>
  <c r="B26" i="5"/>
  <c r="A26" i="5"/>
  <c r="P25" i="5"/>
  <c r="O25" i="5"/>
  <c r="N25" i="5"/>
  <c r="C25" i="5"/>
  <c r="B25" i="5"/>
  <c r="A25" i="5"/>
  <c r="P24" i="5"/>
  <c r="O24" i="5"/>
  <c r="N24" i="5"/>
  <c r="C24" i="5"/>
  <c r="B24" i="5"/>
  <c r="A24" i="5"/>
  <c r="P23" i="5"/>
  <c r="O23" i="5"/>
  <c r="N23" i="5"/>
  <c r="M23" i="5"/>
  <c r="L23" i="5"/>
  <c r="K23" i="5"/>
  <c r="J23" i="5"/>
  <c r="I23" i="5"/>
  <c r="H23" i="5"/>
  <c r="G23" i="5"/>
  <c r="F23" i="5"/>
  <c r="E23" i="5"/>
  <c r="D23" i="5"/>
  <c r="C23" i="5"/>
  <c r="B23" i="5"/>
  <c r="A23" i="5"/>
  <c r="P22" i="5"/>
  <c r="O22" i="5"/>
  <c r="N22" i="5"/>
  <c r="C22" i="5"/>
  <c r="B22" i="5"/>
  <c r="A22" i="5"/>
  <c r="P21" i="5"/>
  <c r="O21" i="5"/>
  <c r="N21" i="5"/>
  <c r="C21" i="5"/>
  <c r="B21" i="5"/>
  <c r="A21" i="5"/>
  <c r="P20" i="5"/>
  <c r="O20" i="5"/>
  <c r="N20" i="5"/>
  <c r="C20" i="5"/>
  <c r="B20" i="5"/>
  <c r="A20" i="5"/>
  <c r="P19" i="5"/>
  <c r="O19" i="5"/>
  <c r="N19" i="5"/>
  <c r="C19" i="5"/>
  <c r="B19" i="5"/>
  <c r="A19" i="5"/>
  <c r="P18" i="5"/>
  <c r="O18" i="5"/>
  <c r="N18" i="5"/>
  <c r="C18" i="5"/>
  <c r="B18" i="5"/>
  <c r="A18" i="5"/>
  <c r="P17" i="5"/>
  <c r="O17" i="5"/>
  <c r="N17" i="5"/>
  <c r="C17" i="5"/>
  <c r="B17" i="5"/>
  <c r="A17" i="5"/>
  <c r="P16" i="5"/>
  <c r="O16" i="5"/>
  <c r="N16" i="5"/>
  <c r="C16" i="5"/>
  <c r="B16" i="5"/>
  <c r="A16" i="5"/>
  <c r="P15" i="5"/>
  <c r="O15" i="5"/>
  <c r="N15" i="5"/>
  <c r="C15" i="5"/>
  <c r="B15" i="5"/>
  <c r="A15" i="5"/>
  <c r="P14" i="5"/>
  <c r="O14" i="5"/>
  <c r="N14" i="5"/>
  <c r="C14" i="5"/>
  <c r="B14" i="5"/>
  <c r="A14" i="5"/>
  <c r="P13" i="5"/>
  <c r="O13" i="5"/>
  <c r="N13" i="5"/>
  <c r="C13" i="5"/>
  <c r="B13" i="5"/>
  <c r="A13" i="5"/>
  <c r="P12" i="5"/>
  <c r="O12" i="5"/>
  <c r="N12" i="5"/>
  <c r="C12" i="5"/>
  <c r="B12" i="5"/>
  <c r="A12" i="5"/>
  <c r="P11" i="5"/>
  <c r="O11" i="5"/>
  <c r="N11" i="5"/>
  <c r="C11" i="5"/>
  <c r="B11" i="5"/>
  <c r="A11" i="5"/>
  <c r="P10" i="5"/>
  <c r="O10" i="5"/>
  <c r="N10" i="5"/>
  <c r="C10" i="5"/>
  <c r="B10" i="5"/>
  <c r="A10" i="5"/>
  <c r="P9" i="5"/>
  <c r="N9" i="5"/>
  <c r="C9" i="5"/>
  <c r="B9" i="5"/>
  <c r="A9" i="5"/>
  <c r="P8" i="5"/>
  <c r="O8" i="5"/>
  <c r="N8" i="5"/>
  <c r="M8" i="5"/>
  <c r="L8" i="5"/>
  <c r="K8" i="5"/>
  <c r="J8" i="5"/>
  <c r="I8" i="5"/>
  <c r="H8" i="5"/>
  <c r="G8" i="5"/>
  <c r="F8" i="5"/>
  <c r="E8" i="5"/>
  <c r="D8" i="5"/>
  <c r="C8" i="5"/>
  <c r="B8" i="5"/>
  <c r="A8" i="5"/>
  <c r="A7" i="5"/>
  <c r="H6" i="5"/>
  <c r="A6" i="5"/>
  <c r="P5" i="5"/>
  <c r="O5" i="5"/>
  <c r="N5" i="5"/>
  <c r="M5" i="5"/>
  <c r="L5" i="5"/>
  <c r="K5" i="5"/>
  <c r="J5" i="5"/>
  <c r="I5" i="5"/>
  <c r="H5" i="5"/>
  <c r="A5" i="5"/>
  <c r="P4" i="5"/>
  <c r="O4" i="5"/>
  <c r="N4" i="5"/>
  <c r="M4" i="5"/>
  <c r="L4" i="5"/>
  <c r="K4" i="5"/>
  <c r="J4" i="5"/>
  <c r="I4" i="5"/>
  <c r="H4" i="5"/>
  <c r="G4" i="5"/>
  <c r="F4" i="5"/>
  <c r="E4" i="5"/>
  <c r="D4" i="5"/>
  <c r="C4" i="5"/>
  <c r="B4" i="5"/>
  <c r="A4" i="5"/>
  <c r="P3" i="5"/>
  <c r="O3" i="5"/>
  <c r="N3" i="5"/>
  <c r="M3" i="5"/>
  <c r="L3" i="5"/>
  <c r="K3" i="5"/>
  <c r="J3" i="5"/>
  <c r="I3" i="5"/>
  <c r="H3" i="5"/>
  <c r="G3" i="5"/>
  <c r="F3" i="5"/>
  <c r="E3" i="5"/>
  <c r="D3" i="5"/>
  <c r="C3" i="5"/>
  <c r="B3" i="5"/>
  <c r="A3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A2" i="5"/>
  <c r="P1" i="5"/>
  <c r="O1" i="5"/>
  <c r="N1" i="5"/>
  <c r="M1" i="5"/>
  <c r="L1" i="5"/>
  <c r="K1" i="5"/>
  <c r="J1" i="5"/>
  <c r="I1" i="5"/>
  <c r="H1" i="5"/>
  <c r="G1" i="5"/>
  <c r="F1" i="5"/>
  <c r="E1" i="5"/>
  <c r="D1" i="5"/>
  <c r="C1" i="5"/>
  <c r="B1" i="5"/>
  <c r="A1" i="5"/>
  <c r="P17" i="4"/>
  <c r="P18" i="4"/>
  <c r="P19" i="4"/>
  <c r="P20" i="4"/>
  <c r="P21" i="4"/>
  <c r="P22" i="4"/>
  <c r="P23" i="4"/>
  <c r="P24" i="4"/>
  <c r="P25" i="4"/>
  <c r="P26" i="4"/>
  <c r="P27" i="4"/>
  <c r="P28" i="4"/>
  <c r="P29" i="4"/>
  <c r="P30" i="4"/>
  <c r="P31" i="4"/>
  <c r="P32" i="4"/>
  <c r="P33" i="4"/>
  <c r="P34" i="4"/>
  <c r="P35" i="4"/>
  <c r="P36" i="4"/>
  <c r="P37" i="4"/>
  <c r="P38" i="4"/>
  <c r="P39" i="4"/>
  <c r="P40" i="4"/>
  <c r="P41" i="4"/>
  <c r="P42" i="4"/>
  <c r="P43" i="4"/>
  <c r="A21" i="4"/>
  <c r="B21" i="4"/>
  <c r="C21" i="4"/>
  <c r="O21" i="4"/>
  <c r="A22" i="4"/>
  <c r="B22" i="4"/>
  <c r="C22" i="4"/>
  <c r="O22" i="4"/>
  <c r="A23" i="4"/>
  <c r="B23" i="4"/>
  <c r="C23" i="4"/>
  <c r="D23" i="4"/>
  <c r="E23" i="4"/>
  <c r="F23" i="4"/>
  <c r="G23" i="4"/>
  <c r="H23" i="4"/>
  <c r="I23" i="4"/>
  <c r="J23" i="4"/>
  <c r="K23" i="4"/>
  <c r="L23" i="4"/>
  <c r="M23" i="4"/>
  <c r="N23" i="4"/>
  <c r="O23" i="4"/>
  <c r="A24" i="4"/>
  <c r="B24" i="4"/>
  <c r="C24" i="4"/>
  <c r="O24" i="4"/>
  <c r="A25" i="4"/>
  <c r="B25" i="4"/>
  <c r="C25" i="4"/>
  <c r="O25" i="4"/>
  <c r="A26" i="4"/>
  <c r="B26" i="4"/>
  <c r="C26" i="4"/>
  <c r="O26" i="4"/>
  <c r="A27" i="4"/>
  <c r="B27" i="4"/>
  <c r="C27" i="4"/>
  <c r="O27" i="4"/>
  <c r="A28" i="4"/>
  <c r="B28" i="4"/>
  <c r="C28" i="4"/>
  <c r="O28" i="4"/>
  <c r="A29" i="4"/>
  <c r="B29" i="4"/>
  <c r="C29" i="4"/>
  <c r="O29" i="4"/>
  <c r="A30" i="4"/>
  <c r="B30" i="4"/>
  <c r="C30" i="4"/>
  <c r="O30" i="4"/>
  <c r="A31" i="4"/>
  <c r="B31" i="4"/>
  <c r="C31" i="4"/>
  <c r="O31" i="4"/>
  <c r="A32" i="4"/>
  <c r="B32" i="4"/>
  <c r="C32" i="4"/>
  <c r="O32" i="4"/>
  <c r="A33" i="4"/>
  <c r="B33" i="4"/>
  <c r="C33" i="4"/>
  <c r="O33" i="4"/>
  <c r="A34" i="4"/>
  <c r="B34" i="4"/>
  <c r="C34" i="4"/>
  <c r="O34" i="4"/>
  <c r="A35" i="4"/>
  <c r="B35" i="4"/>
  <c r="C35" i="4"/>
  <c r="O35" i="4"/>
  <c r="A36" i="4"/>
  <c r="B36" i="4"/>
  <c r="C36" i="4"/>
  <c r="O36" i="4"/>
  <c r="A37" i="4"/>
  <c r="B37" i="4"/>
  <c r="C37" i="4"/>
  <c r="O37" i="4"/>
  <c r="A38" i="4"/>
  <c r="B38" i="4"/>
  <c r="C38" i="4"/>
  <c r="O38" i="4"/>
  <c r="A39" i="4"/>
  <c r="B39" i="4"/>
  <c r="C39" i="4"/>
  <c r="O39" i="4"/>
  <c r="A40" i="4"/>
  <c r="B40" i="4"/>
  <c r="C40" i="4"/>
  <c r="O40" i="4"/>
  <c r="A41" i="4"/>
  <c r="B41" i="4"/>
  <c r="C41" i="4"/>
  <c r="O41" i="4"/>
  <c r="A42" i="4"/>
  <c r="B42" i="4"/>
  <c r="C42" i="4"/>
  <c r="O42" i="4"/>
  <c r="A43" i="4"/>
  <c r="B43" i="4"/>
  <c r="C43" i="4"/>
  <c r="O43" i="4"/>
  <c r="A2" i="4"/>
  <c r="B2" i="4"/>
  <c r="C2" i="4"/>
  <c r="D2" i="4"/>
  <c r="E2" i="4"/>
  <c r="F2" i="4"/>
  <c r="G2" i="4"/>
  <c r="H2" i="4"/>
  <c r="I2" i="4"/>
  <c r="J2" i="4"/>
  <c r="K2" i="4"/>
  <c r="L2" i="4"/>
  <c r="M2" i="4"/>
  <c r="N2" i="4"/>
  <c r="O2" i="4"/>
  <c r="P2" i="4"/>
  <c r="A3" i="4"/>
  <c r="B3" i="4"/>
  <c r="C3" i="4"/>
  <c r="D3" i="4"/>
  <c r="E3" i="4"/>
  <c r="F3" i="4"/>
  <c r="G3" i="4"/>
  <c r="H3" i="4"/>
  <c r="I3" i="4"/>
  <c r="J3" i="4"/>
  <c r="K3" i="4"/>
  <c r="L3" i="4"/>
  <c r="M3" i="4"/>
  <c r="N3" i="4"/>
  <c r="O3" i="4"/>
  <c r="P3" i="4"/>
  <c r="A4" i="4"/>
  <c r="B4" i="4"/>
  <c r="C4" i="4"/>
  <c r="D4" i="4"/>
  <c r="E4" i="4"/>
  <c r="F4" i="4"/>
  <c r="G4" i="4"/>
  <c r="H4" i="4"/>
  <c r="I4" i="4"/>
  <c r="J4" i="4"/>
  <c r="K4" i="4"/>
  <c r="L4" i="4"/>
  <c r="M4" i="4"/>
  <c r="N4" i="4"/>
  <c r="O4" i="4"/>
  <c r="P4" i="4"/>
  <c r="A5" i="4"/>
  <c r="B5" i="4"/>
  <c r="C5" i="4"/>
  <c r="E5" i="4"/>
  <c r="F5" i="4"/>
  <c r="G5" i="4"/>
  <c r="H5" i="4"/>
  <c r="I5" i="4"/>
  <c r="J5" i="4"/>
  <c r="K5" i="4"/>
  <c r="L5" i="4"/>
  <c r="M5" i="4"/>
  <c r="N5" i="4"/>
  <c r="O5" i="4"/>
  <c r="P5" i="4"/>
  <c r="A6" i="4"/>
  <c r="H6" i="4"/>
  <c r="A7" i="4"/>
  <c r="A8" i="4"/>
  <c r="B8" i="4"/>
  <c r="C8" i="4"/>
  <c r="D8" i="4"/>
  <c r="E8" i="4"/>
  <c r="F8" i="4"/>
  <c r="G8" i="4"/>
  <c r="H8" i="4"/>
  <c r="I8" i="4"/>
  <c r="J8" i="4"/>
  <c r="K8" i="4"/>
  <c r="L8" i="4"/>
  <c r="M8" i="4"/>
  <c r="N8" i="4"/>
  <c r="O8" i="4"/>
  <c r="P8" i="4"/>
  <c r="A9" i="4"/>
  <c r="B9" i="4"/>
  <c r="C9" i="4"/>
  <c r="P9" i="4"/>
  <c r="A10" i="4"/>
  <c r="B10" i="4"/>
  <c r="C10" i="4"/>
  <c r="O10" i="4"/>
  <c r="P10" i="4"/>
  <c r="A11" i="4"/>
  <c r="B11" i="4"/>
  <c r="C11" i="4"/>
  <c r="O11" i="4"/>
  <c r="P11" i="4"/>
  <c r="A12" i="4"/>
  <c r="B12" i="4"/>
  <c r="C12" i="4"/>
  <c r="O12" i="4"/>
  <c r="P12" i="4"/>
  <c r="A13" i="4"/>
  <c r="B13" i="4"/>
  <c r="C13" i="4"/>
  <c r="O13" i="4"/>
  <c r="P13" i="4"/>
  <c r="A14" i="4"/>
  <c r="B14" i="4"/>
  <c r="C14" i="4"/>
  <c r="O14" i="4"/>
  <c r="P14" i="4"/>
  <c r="A15" i="4"/>
  <c r="B15" i="4"/>
  <c r="C15" i="4"/>
  <c r="O15" i="4"/>
  <c r="P15" i="4"/>
  <c r="A16" i="4"/>
  <c r="B16" i="4"/>
  <c r="C16" i="4"/>
  <c r="O16" i="4"/>
  <c r="P16" i="4"/>
  <c r="A17" i="4"/>
  <c r="B17" i="4"/>
  <c r="C17" i="4"/>
  <c r="O17" i="4"/>
  <c r="A18" i="4"/>
  <c r="B18" i="4"/>
  <c r="C18" i="4"/>
  <c r="O18" i="4"/>
  <c r="A19" i="4"/>
  <c r="B19" i="4"/>
  <c r="C19" i="4"/>
  <c r="O19" i="4"/>
  <c r="A20" i="4"/>
  <c r="B20" i="4"/>
  <c r="C20" i="4"/>
  <c r="O20" i="4"/>
  <c r="B1" i="4"/>
  <c r="C1" i="4"/>
  <c r="D1" i="4"/>
  <c r="E1" i="4"/>
  <c r="F1" i="4"/>
  <c r="G1" i="4"/>
  <c r="H1" i="4"/>
  <c r="I1" i="4"/>
  <c r="J1" i="4"/>
  <c r="K1" i="4"/>
  <c r="L1" i="4"/>
  <c r="M1" i="4"/>
  <c r="N1" i="4"/>
  <c r="O1" i="4"/>
  <c r="P1" i="4"/>
  <c r="A1" i="4"/>
  <c r="Z4" i="1"/>
  <c r="Z8" i="1"/>
  <c r="AA8" i="1" s="1"/>
  <c r="AD6" i="1" l="1"/>
  <c r="J7" i="5" l="1"/>
  <c r="J7" i="4"/>
  <c r="I7" i="7"/>
  <c r="J7" i="6"/>
</calcChain>
</file>

<file path=xl/sharedStrings.xml><?xml version="1.0" encoding="utf-8"?>
<sst xmlns="http://schemas.openxmlformats.org/spreadsheetml/2006/main" count="1922" uniqueCount="488">
  <si>
    <t>Утверждаю</t>
  </si>
  <si>
    <t>Министерство культуры Омской области</t>
  </si>
  <si>
    <t>Директор БПОУ "Омское музыкальное</t>
  </si>
  <si>
    <t>БПОУ "Омское музыкальное училище (колледж) имени В.Я. Шебалина"</t>
  </si>
  <si>
    <t xml:space="preserve"> училище (колледж) имени В.Я. Шебалина</t>
  </si>
  <si>
    <t>РАСПИСАНИЕ</t>
  </si>
  <si>
    <t>День, время</t>
  </si>
  <si>
    <t>I теор</t>
  </si>
  <si>
    <t>II вок1</t>
  </si>
  <si>
    <t>II вок2</t>
  </si>
  <si>
    <t>II теор</t>
  </si>
  <si>
    <t>понедельник</t>
  </si>
  <si>
    <t>вторник</t>
  </si>
  <si>
    <t>среда</t>
  </si>
  <si>
    <t>четверг</t>
  </si>
  <si>
    <t>пятница</t>
  </si>
  <si>
    <t>суббота</t>
  </si>
  <si>
    <t>III дух</t>
  </si>
  <si>
    <t>IV дух</t>
  </si>
  <si>
    <t>I фно</t>
  </si>
  <si>
    <t>I стр</t>
  </si>
  <si>
    <t>I схнп</t>
  </si>
  <si>
    <t>I дхо</t>
  </si>
  <si>
    <t>IV фно</t>
  </si>
  <si>
    <t>9:50 Сольф. 27</t>
  </si>
  <si>
    <t>ЭТМ 203</t>
  </si>
  <si>
    <t>Физ-ра</t>
  </si>
  <si>
    <t>Оркестр БЗ</t>
  </si>
  <si>
    <t>Оркестр (1) БЗ</t>
  </si>
  <si>
    <t>12:35 Анс. подг. БЗ</t>
  </si>
  <si>
    <t>Оркестр Зал II к.</t>
  </si>
  <si>
    <t>IV ино</t>
  </si>
  <si>
    <t>Сольф. 35</t>
  </si>
  <si>
    <t>М.лит. 28</t>
  </si>
  <si>
    <t>III схнп</t>
  </si>
  <si>
    <t>IV схнп</t>
  </si>
  <si>
    <t>II схнп</t>
  </si>
  <si>
    <t>II дхо</t>
  </si>
  <si>
    <t>IV дхо</t>
  </si>
  <si>
    <t>III дхо</t>
  </si>
  <si>
    <t>III теор</t>
  </si>
  <si>
    <t>Хор МЗ</t>
  </si>
  <si>
    <t>Хор БЗ МЗ</t>
  </si>
  <si>
    <t>Муз. инф. 207</t>
  </si>
  <si>
    <t>Сольф. 27</t>
  </si>
  <si>
    <t>М.лит. 17</t>
  </si>
  <si>
    <t>Сольф. 29</t>
  </si>
  <si>
    <t>Гармония 302</t>
  </si>
  <si>
    <t>Общественные мероприятия</t>
  </si>
  <si>
    <t>Гармония 27</t>
  </si>
  <si>
    <t>Хор. сольф. (1) 29</t>
  </si>
  <si>
    <t>М.лит. (1) 28</t>
  </si>
  <si>
    <t>IV теор</t>
  </si>
  <si>
    <t>Англ. яз. (1) 26</t>
  </si>
  <si>
    <t>IV стр</t>
  </si>
  <si>
    <t>Маст. акт. Зал II к.</t>
  </si>
  <si>
    <t>Метод. 205</t>
  </si>
  <si>
    <t>М.лит. 25</t>
  </si>
  <si>
    <t>Сольф. 28</t>
  </si>
  <si>
    <t>М.лит. 26</t>
  </si>
  <si>
    <t>М.лит. (1) 26</t>
  </si>
  <si>
    <t>Вок. анс. МЗ</t>
  </si>
  <si>
    <t>День,        время</t>
  </si>
  <si>
    <t>Физика 306</t>
  </si>
  <si>
    <t>ОБЗР 306</t>
  </si>
  <si>
    <t>М.лит. 302</t>
  </si>
  <si>
    <t>День время</t>
  </si>
  <si>
    <t/>
  </si>
  <si>
    <t xml:space="preserve">                            О.В. Неупокоев</t>
  </si>
  <si>
    <t>"         "                             20          г.</t>
  </si>
  <si>
    <t>Министерство культуры Омской области
БПОУ "Омское музыкальное училище (колледж) имени В.Я. Шебалина"
РАСПИСАНИЕ</t>
  </si>
  <si>
    <r>
      <rPr>
        <b/>
        <sz val="22"/>
        <color theme="1"/>
        <rFont val="Times New Roman"/>
        <family val="1"/>
        <charset val="204"/>
      </rPr>
      <t xml:space="preserve">Утверждаю
</t>
    </r>
    <r>
      <rPr>
        <sz val="22"/>
        <color theme="1"/>
        <rFont val="Times New Roman"/>
        <family val="1"/>
        <charset val="204"/>
      </rPr>
      <t>Директор БПОУ "Омское музыкальное училище 
(колледж) имени В.Я. Шебалина"</t>
    </r>
  </si>
  <si>
    <t>Оркестр БЗ МЗ</t>
  </si>
  <si>
    <t>10:55 Хор БЗ</t>
  </si>
  <si>
    <t>12:30 Сцен. речь 205</t>
  </si>
  <si>
    <t>Сцен. речь 205</t>
  </si>
  <si>
    <t>Информ. (1) 207</t>
  </si>
  <si>
    <t>Сольф. 200</t>
  </si>
  <si>
    <t>Сцен. движ. Зал II к.</t>
  </si>
  <si>
    <t>ЭТМ 27</t>
  </si>
  <si>
    <t>Сольф. (1) 200</t>
  </si>
  <si>
    <t>ОБЩЕСТВЕННЫЕ МЕРОПРИЯТИЯ</t>
  </si>
  <si>
    <t>Математика (1) 306</t>
  </si>
  <si>
    <t>11:35 Математика 306</t>
  </si>
  <si>
    <t>12:30 Физика 306</t>
  </si>
  <si>
    <t>История 306</t>
  </si>
  <si>
    <t>Обществознание 306</t>
  </si>
  <si>
    <t>10:40 Обществознание 306</t>
  </si>
  <si>
    <t>Математика 205</t>
  </si>
  <si>
    <t>11:35 Физика 205</t>
  </si>
  <si>
    <t>12:30 Математика 205</t>
  </si>
  <si>
    <t>12:40 География 306</t>
  </si>
  <si>
    <t>Русский язык + Литература 28</t>
  </si>
  <si>
    <t>11:35 Русский язык 28</t>
  </si>
  <si>
    <t>12:30 Литература (1) 28</t>
  </si>
  <si>
    <t>II ино2</t>
  </si>
  <si>
    <t>II ино1</t>
  </si>
  <si>
    <t>IV стр (и)</t>
  </si>
  <si>
    <t>IV вок</t>
  </si>
  <si>
    <t>9:50 Анс. подг. БЗ</t>
  </si>
  <si>
    <t>13:40 Хор Зал II к.</t>
  </si>
  <si>
    <t>Лит-ра 305</t>
  </si>
  <si>
    <t>Биология 205</t>
  </si>
  <si>
    <t>12:40 История 305</t>
  </si>
  <si>
    <t>История 305</t>
  </si>
  <si>
    <t>Информ. (1 чел) (1) 207</t>
  </si>
  <si>
    <t>Математика 26</t>
  </si>
  <si>
    <t>Осн. пед. 28</t>
  </si>
  <si>
    <r>
      <t xml:space="preserve">Математика 26 / </t>
    </r>
    <r>
      <rPr>
        <sz val="18"/>
        <color theme="1"/>
        <rFont val="Times New Roman"/>
        <family val="1"/>
        <charset val="204"/>
      </rPr>
      <t>Осн. пед. (1 чел) 28</t>
    </r>
  </si>
  <si>
    <t>Химия 306</t>
  </si>
  <si>
    <t>10:55 Химия 306</t>
  </si>
  <si>
    <t>II стр</t>
  </si>
  <si>
    <r>
      <t xml:space="preserve">Рус. яз. 28 + 
</t>
    </r>
    <r>
      <rPr>
        <sz val="18"/>
        <color theme="1"/>
        <rFont val="Times New Roman"/>
        <family val="1"/>
        <charset val="204"/>
      </rPr>
      <t>Англ. яз. 26</t>
    </r>
  </si>
  <si>
    <t>Рус. яз. (1) 28</t>
  </si>
  <si>
    <r>
      <t xml:space="preserve">12:30 Англ. яз. 26 + </t>
    </r>
    <r>
      <rPr>
        <i/>
        <sz val="18"/>
        <color theme="1"/>
        <rFont val="Times New Roman"/>
        <family val="1"/>
        <charset val="204"/>
      </rPr>
      <t>13:20 Рус. яз. 28</t>
    </r>
  </si>
  <si>
    <t>12:30 Англ. яз.(1) 26</t>
  </si>
  <si>
    <t>13:20 Рус. яз. 28</t>
  </si>
  <si>
    <t>15:20 Англ. яз. 26</t>
  </si>
  <si>
    <t>Психол. общ. (1) 17</t>
  </si>
  <si>
    <t>11:35 Психол. общ. 17</t>
  </si>
  <si>
    <t>Психол. общ. 17</t>
  </si>
  <si>
    <t>16:20 Англ. яз.(1) 26</t>
  </si>
  <si>
    <t>БЖД 306</t>
  </si>
  <si>
    <t xml:space="preserve">13:40 М.лит. 28 </t>
  </si>
  <si>
    <t>Ист.исп.иск. 35</t>
  </si>
  <si>
    <t xml:space="preserve"> 11:45 Вок. анс. МЗ</t>
  </si>
  <si>
    <t>ЭТМ 33</t>
  </si>
  <si>
    <t>17:00 М.лит 28</t>
  </si>
  <si>
    <t>Сольф. + М.лит. 28</t>
  </si>
  <si>
    <t>М.лит. (1) 302</t>
  </si>
  <si>
    <t>Муз.гр. + Сольф. 302</t>
  </si>
  <si>
    <t>9:50 ОНХ Зал II к.</t>
  </si>
  <si>
    <t>9:40 Анс. пение. (девушки) Зал II к.</t>
  </si>
  <si>
    <t>16:30 Анс. пение (юноши) 205</t>
  </si>
  <si>
    <t>М.лит. 28 + Хор.сольф. 35</t>
  </si>
  <si>
    <t>ЭТМ (1) 33</t>
  </si>
  <si>
    <t>Сольф. + ЭТМ 33</t>
  </si>
  <si>
    <t>Хор. сольф. (1) 27</t>
  </si>
  <si>
    <t>11:35 Осн. ИКТ 28</t>
  </si>
  <si>
    <t>ЭТМ 28</t>
  </si>
  <si>
    <t>М.лит. 29</t>
  </si>
  <si>
    <t>14:40 Муз. инф. 207</t>
  </si>
  <si>
    <t>9:50 Сольф. 28</t>
  </si>
  <si>
    <t>Гармония 29</t>
  </si>
  <si>
    <t>17:00 М.лит. 33</t>
  </si>
  <si>
    <t>Оркестр БЗ + 
М.лит. 33</t>
  </si>
  <si>
    <t>10:40 Сольф. 200 + 
11:45 НМК 35</t>
  </si>
  <si>
    <t>Гармония 33</t>
  </si>
  <si>
    <t>12:30 М.лит. (1) 302</t>
  </si>
  <si>
    <t>11:35 Гармония 200</t>
  </si>
  <si>
    <t>12:25 Гармония (1) 200</t>
  </si>
  <si>
    <r>
      <t xml:space="preserve">Лит-ра 305 / 
</t>
    </r>
    <r>
      <rPr>
        <sz val="18"/>
        <color theme="1"/>
        <rFont val="Times New Roman"/>
        <family val="1"/>
        <charset val="204"/>
      </rPr>
      <t>11:45 НМК (1 чел) 35</t>
    </r>
  </si>
  <si>
    <t>Сольф. 302</t>
  </si>
  <si>
    <t>М.лит. (1) 27</t>
  </si>
  <si>
    <t>11:45 НМК 35</t>
  </si>
  <si>
    <t>Сцен.движ. (1) Зал II к.</t>
  </si>
  <si>
    <t>12:00 Сцен.движ. 
Зал II к.</t>
  </si>
  <si>
    <t>Сольф. + ЭТМ 302</t>
  </si>
  <si>
    <t>Сольф. 17</t>
  </si>
  <si>
    <t>12:25 Анс. пение (девушки) 407</t>
  </si>
  <si>
    <t>Сольф. (1) 28</t>
  </si>
  <si>
    <t>Гармония 35</t>
  </si>
  <si>
    <t>Осн. ИКТ (1) 28</t>
  </si>
  <si>
    <t>Инд. гарм. (1 чел) 5 + 15:20 Инф. (2 чел) 207</t>
  </si>
  <si>
    <t>Информатика (1 чел) 207</t>
  </si>
  <si>
    <t>13:40 Нар. тв-во 17</t>
  </si>
  <si>
    <t>16:20 Метод. сольф. (1) 25</t>
  </si>
  <si>
    <t>11:35 Вок. анс. МЗ</t>
  </si>
  <si>
    <t>Гармония 203</t>
  </si>
  <si>
    <t>12:30 Сольф. 35</t>
  </si>
  <si>
    <t>ООУП 17</t>
  </si>
  <si>
    <t>АМП 29</t>
  </si>
  <si>
    <t>15:20 Философия музыки 29</t>
  </si>
  <si>
    <t>12:25 Ист. исп. иск. 27</t>
  </si>
  <si>
    <t>Ист.исп.иск. 33</t>
  </si>
  <si>
    <t>Ист.вок.исп. (1) 302</t>
  </si>
  <si>
    <t>Сольф.+Гарм. 302</t>
  </si>
  <si>
    <t>12:25 Сцен. движ. 
Зал II к.</t>
  </si>
  <si>
    <t>Сольф. + Гарм. 302</t>
  </si>
  <si>
    <t>16:20 Муз. инф. 207</t>
  </si>
  <si>
    <t>М.лит. 33</t>
  </si>
  <si>
    <t>Анс.пение +
 ОНХ Зал II к.</t>
  </si>
  <si>
    <t>ОФИ + ИНО 205</t>
  </si>
  <si>
    <t>Инд. гарм. (2 чел.) 200</t>
  </si>
  <si>
    <t>Инд. гарм. (1 чел) 200</t>
  </si>
  <si>
    <t>М.лит. (1) 26 + 17:50 Нем. яз. (1 чел) 305</t>
  </si>
  <si>
    <t>Гармония 33 + 
Инд. гарм. (1 чел) 25</t>
  </si>
  <si>
    <t>Хор. аранж. (1) 17</t>
  </si>
  <si>
    <t>13:40 Инд. полиф. 33</t>
  </si>
  <si>
    <t>15:20 Сольф. 27</t>
  </si>
  <si>
    <t>12:35 География 205</t>
  </si>
  <si>
    <t>Нем. яз. (1) 305</t>
  </si>
  <si>
    <t xml:space="preserve">Нем. яз. 305+
Сольф. 302 </t>
  </si>
  <si>
    <t>Сольф.+Муз.гр. 302</t>
  </si>
  <si>
    <t>М.лит. 28 + 
Хор БЗ</t>
  </si>
  <si>
    <t>Муз.гр. 207</t>
  </si>
  <si>
    <t>Сцен.подг. (1) Зал II к.</t>
  </si>
  <si>
    <t>11:35 Хор БЗ</t>
  </si>
  <si>
    <t>10:55 НМК (1) 35</t>
  </si>
  <si>
    <t>17:00 Информ. 207</t>
  </si>
  <si>
    <t>10:55 Биология 205</t>
  </si>
  <si>
    <t>13:40 Сольф. 302</t>
  </si>
  <si>
    <t>ЭТМ 302+ 
Нем.яз. 305</t>
  </si>
  <si>
    <t xml:space="preserve">15:20 Нем. яз. 305  
</t>
  </si>
  <si>
    <t>17:00 Сцен. подг. 
Зал II к.</t>
  </si>
  <si>
    <t>ОНХ Зал II к.+ 
Нем.яз. 305</t>
  </si>
  <si>
    <t>15:20 Информ. 207</t>
  </si>
  <si>
    <r>
      <t xml:space="preserve">Рус. яз. 28 + 
</t>
    </r>
    <r>
      <rPr>
        <sz val="18"/>
        <color theme="1"/>
        <rFont val="Times New Roman"/>
        <family val="1"/>
        <charset val="204"/>
      </rPr>
      <t>12:00 Хор. сольф. 29</t>
    </r>
  </si>
  <si>
    <r>
      <t xml:space="preserve">Лит-ра 305 / </t>
    </r>
    <r>
      <rPr>
        <sz val="18"/>
        <color theme="1"/>
        <rFont val="Times New Roman"/>
        <family val="1"/>
        <charset val="204"/>
      </rPr>
      <t>10:45 Инд. гарм. (1 чел.) 27</t>
    </r>
  </si>
  <si>
    <t>Инд. гарм. (1 чел) 17 + Англ. яз. 26</t>
  </si>
  <si>
    <t>15:20 М.лит. 29</t>
  </si>
  <si>
    <t>11:35 Ит.яз. 35</t>
  </si>
  <si>
    <t>Психол. общ. 17 + 
ФТ и РНП 35</t>
  </si>
  <si>
    <t>ОПС +
 Нар.тв-во 207</t>
  </si>
  <si>
    <t>Полифония 29</t>
  </si>
  <si>
    <t>Гармония 24</t>
  </si>
  <si>
    <t>Англ. яз. 26 + ИМП 29</t>
  </si>
  <si>
    <t>Сольф. (1) 27</t>
  </si>
  <si>
    <t>11:35 Инд. гарм. 28</t>
  </si>
  <si>
    <t>ИМЛ 25</t>
  </si>
  <si>
    <t>09:50 ЭТМ 35</t>
  </si>
  <si>
    <t>ЭТМ (1) 35</t>
  </si>
  <si>
    <t>I ино</t>
  </si>
  <si>
    <t>М.лит. 26  + 
11:45 Вок. анс. МЗ</t>
  </si>
  <si>
    <t xml:space="preserve">М.лит. (1) 26  </t>
  </si>
  <si>
    <t>Сольф. 17 + 
Метод. м. лит 26</t>
  </si>
  <si>
    <t>Психол. общ. (1) 28</t>
  </si>
  <si>
    <t>9:50 Психол. общ. 28</t>
  </si>
  <si>
    <t xml:space="preserve">I дух </t>
  </si>
  <si>
    <t>10:40 Физика (1) 205</t>
  </si>
  <si>
    <t>Осн. муз. критики 29</t>
  </si>
  <si>
    <t>М.лит. 35</t>
  </si>
  <si>
    <t>11:35 Сольф. 33</t>
  </si>
  <si>
    <t xml:space="preserve">12:25 Сольф 33+
13:40 М.лит. 28 </t>
  </si>
  <si>
    <t>10:55 ИМФ (1) 29</t>
  </si>
  <si>
    <t>Гарм. 302</t>
  </si>
  <si>
    <t>НМК 17 + 
Психол. общ. 28</t>
  </si>
  <si>
    <t>Психол. общ. 28 
+ ОПС 17</t>
  </si>
  <si>
    <t>10:55 Анс. исп. БЗ</t>
  </si>
  <si>
    <t>Сольф.25</t>
  </si>
  <si>
    <t>11:45 ОРВ 29</t>
  </si>
  <si>
    <t>10:55 Сольф. 27</t>
  </si>
  <si>
    <t>16:20 Англ. яз. 26 + 17:10 Инд. г. (1 ) 33</t>
  </si>
  <si>
    <t>Физ-ра (2 чел.)</t>
  </si>
  <si>
    <t>Рус. яз. 28 + 
Англ. яз. 26</t>
  </si>
  <si>
    <r>
      <t xml:space="preserve">Лит-ра 305 /
</t>
    </r>
    <r>
      <rPr>
        <sz val="18"/>
        <color theme="1"/>
        <rFont val="Times New Roman"/>
        <family val="1"/>
        <charset val="204"/>
      </rPr>
      <t xml:space="preserve"> 11:45 НМК (1 чел) 35</t>
    </r>
  </si>
  <si>
    <r>
      <t xml:space="preserve">Лит-ра 305/
</t>
    </r>
    <r>
      <rPr>
        <sz val="18"/>
        <color theme="1"/>
        <rFont val="Times New Roman"/>
        <family val="1"/>
        <charset val="204"/>
      </rPr>
      <t>11:45 НМК (1 чел) 35</t>
    </r>
  </si>
  <si>
    <t>12:25 Инд. АМП. (1,5) 27</t>
  </si>
  <si>
    <t>групповых занятий на I полугодие 2025/2026 учебного года</t>
  </si>
  <si>
    <t>Муз.гр. 203</t>
  </si>
  <si>
    <t>12:30 Хор БЗ МЗ</t>
  </si>
  <si>
    <t>Сольф. 203 +
 Математика 306</t>
  </si>
  <si>
    <t>Математика 306 + Сольф. 203</t>
  </si>
  <si>
    <t>10:40 Общ. 306 + 12:20 Осн. комп. 207</t>
  </si>
  <si>
    <t>10:40 Физика 205 + 
11:45 Вок. анс. МЗ</t>
  </si>
  <si>
    <t>10:40 Физика 205 + 
11:45 Сольф. 28</t>
  </si>
  <si>
    <t>Анс. пение Зал II к. + Физика 205</t>
  </si>
  <si>
    <t>Англ. яз. 26+
Русс.яз. 28</t>
  </si>
  <si>
    <t>12:30 Лит-ра 28 + 13:20 Англ. яз. 26</t>
  </si>
  <si>
    <t>I вок</t>
  </si>
  <si>
    <t xml:space="preserve">II дух </t>
  </si>
  <si>
    <t>IIфно1</t>
  </si>
  <si>
    <t>IIфно2</t>
  </si>
  <si>
    <t>II стр (и)</t>
  </si>
  <si>
    <t>II дух (и)</t>
  </si>
  <si>
    <t>III фно</t>
  </si>
  <si>
    <t>III стр</t>
  </si>
  <si>
    <t>III дух (и)</t>
  </si>
  <si>
    <t>III ино1</t>
  </si>
  <si>
    <t>III ино2</t>
  </si>
  <si>
    <t>III вок1</t>
  </si>
  <si>
    <t>III вок2</t>
  </si>
  <si>
    <t>IV фно1</t>
  </si>
  <si>
    <t>IV фно2</t>
  </si>
  <si>
    <t>IV стр1</t>
  </si>
  <si>
    <t>IV стр2</t>
  </si>
  <si>
    <t>Вок. анс. (1) МЗ</t>
  </si>
  <si>
    <t>15:20 Вок.анс. МЗ</t>
  </si>
  <si>
    <t>09:50 Анс. подг. БЗ</t>
  </si>
  <si>
    <t>10:55 Оркестр Зал II к.</t>
  </si>
  <si>
    <t>10:55 Оркестр БЗ МЗ</t>
  </si>
  <si>
    <t>Хор (1) БЗ</t>
  </si>
  <si>
    <t>Хор БЗ</t>
  </si>
  <si>
    <t>12:35 Хор БЗ МЗ</t>
  </si>
  <si>
    <t>09:50 Матем. 306</t>
  </si>
  <si>
    <t>Матем. (1) 306</t>
  </si>
  <si>
    <t>10:55 История 306</t>
  </si>
  <si>
    <t>10:40 Геогр. 205</t>
  </si>
  <si>
    <t>13:40 Нем.яз. 305</t>
  </si>
  <si>
    <t>Обществ. 306</t>
  </si>
  <si>
    <t>10:55 Обществ. 306</t>
  </si>
  <si>
    <t>09:50 Физика 305</t>
  </si>
  <si>
    <t>Матем. 305</t>
  </si>
  <si>
    <t>Физика (1) 305</t>
  </si>
  <si>
    <t>Геогр. 306</t>
  </si>
  <si>
    <t>Рус.яз. + Лит-ра 305</t>
  </si>
  <si>
    <t>10:40 ОБЗР 306</t>
  </si>
  <si>
    <t>10:40 ОБЗР (1 чел.) 306</t>
  </si>
  <si>
    <t>13:40 Анс. флейт 
Зал II к.</t>
  </si>
  <si>
    <t>Анс. флейт (1)
Зал II к.</t>
  </si>
  <si>
    <t>Литература 305</t>
  </si>
  <si>
    <t>НМК (1) 305</t>
  </si>
  <si>
    <t>12:40 Биология 205</t>
  </si>
  <si>
    <t>Матем. 26</t>
  </si>
  <si>
    <t>16:30 Осн. пед. 28</t>
  </si>
  <si>
    <t>Истор. 306</t>
  </si>
  <si>
    <t>Осн. пед. 17</t>
  </si>
  <si>
    <t>Осн. пед. (1 чел.) 17</t>
  </si>
  <si>
    <t>12:30 Инф. 207 + 
13:20 НМК 305</t>
  </si>
  <si>
    <t>13:20 Инф. 207</t>
  </si>
  <si>
    <t>Инф. (1) 207</t>
  </si>
  <si>
    <t>Инф. (1) (2 чел.) 207</t>
  </si>
  <si>
    <t>15:20 Инф. 207</t>
  </si>
  <si>
    <t>15:20 Инф. (4 чел.) 207</t>
  </si>
  <si>
    <t>Псих. общ. 28 +
Англ. яз. 26</t>
  </si>
  <si>
    <t>12:30 Псих. общ. 28 + 
13:20 Англ. яз. 26</t>
  </si>
  <si>
    <t>11:35 Псих. общ. 26</t>
  </si>
  <si>
    <t>17:00 Англ. яз. 26</t>
  </si>
  <si>
    <t>Англ. яз. 26 +
Псих. общ. 28</t>
  </si>
  <si>
    <t>Рус. яз. (1) 305</t>
  </si>
  <si>
    <t>15:20 Рус. яз. 305</t>
  </si>
  <si>
    <t>Англ. яз. 26</t>
  </si>
  <si>
    <t>09:50 Инф. 207</t>
  </si>
  <si>
    <t>09:50 Инф. (2 чел.) 207</t>
  </si>
  <si>
    <t>11:45 Инф. 207</t>
  </si>
  <si>
    <t>Истор. + БЖД 306</t>
  </si>
  <si>
    <t>11:35 Рус. яз. 305</t>
  </si>
  <si>
    <t>12:30 Истор. + 
БЖД 306</t>
  </si>
  <si>
    <t>12:30 Англ. яз. (1) 26</t>
  </si>
  <si>
    <t>12:30 Англ. яз. 26 + 13:40 Анс. фл. Зал II к.</t>
  </si>
  <si>
    <t>Англ. яз. (1) (2 чел.) 26</t>
  </si>
  <si>
    <t>Ист.исп.иск. 305</t>
  </si>
  <si>
    <t>ЭТМ 302</t>
  </si>
  <si>
    <t xml:space="preserve">М.лит. 17 </t>
  </si>
  <si>
    <t xml:space="preserve">М.лит. (1) 17 </t>
  </si>
  <si>
    <t>М.лит. 17 + 
Англ. яз. 26</t>
  </si>
  <si>
    <t>ЭТМ 29</t>
  </si>
  <si>
    <t>Сольф. 26</t>
  </si>
  <si>
    <t>ЭТМ 26</t>
  </si>
  <si>
    <t>09:50 ОРВ 28</t>
  </si>
  <si>
    <t>Хор.сольф. (1) 29</t>
  </si>
  <si>
    <t>15:20 М.лит. 28</t>
  </si>
  <si>
    <t>10:55 М.лит. 28</t>
  </si>
  <si>
    <t>12:35 Сольф. (1) 33</t>
  </si>
  <si>
    <t>Муз. гр. 302</t>
  </si>
  <si>
    <t>15:20 Сцен. движ. 
Зал II к.</t>
  </si>
  <si>
    <t>Сцен. движ. (1) 
Зал II к.</t>
  </si>
  <si>
    <t>Муз. гр. 203</t>
  </si>
  <si>
    <t>Анс. пение Зал II к.</t>
  </si>
  <si>
    <t>ОНХ Зал II к. +
Сольф. 200</t>
  </si>
  <si>
    <t xml:space="preserve">М.лит. 302 </t>
  </si>
  <si>
    <t>09:50 Осн. комп. 207</t>
  </si>
  <si>
    <t>М.лит. 27</t>
  </si>
  <si>
    <t>Сольф. + Осн. ИКТ 17</t>
  </si>
  <si>
    <t xml:space="preserve">Сольф. 17 </t>
  </si>
  <si>
    <t>Нем.яз. (1) 305</t>
  </si>
  <si>
    <t>12:30 Сольф. 28</t>
  </si>
  <si>
    <t>Гарм. 33</t>
  </si>
  <si>
    <t>15:20 М.лит. 26</t>
  </si>
  <si>
    <t>ИФМ (1) 27</t>
  </si>
  <si>
    <t>Гарм. 27</t>
  </si>
  <si>
    <t>Гарм. 203</t>
  </si>
  <si>
    <t>12:35 Гарм. 27</t>
  </si>
  <si>
    <t>НМК (1) 207</t>
  </si>
  <si>
    <t>Метод. (клав.) 35</t>
  </si>
  <si>
    <t>Нем.яз. 305 + 
М.лит. 302</t>
  </si>
  <si>
    <t>Сцен.движ.
Зал II к.</t>
  </si>
  <si>
    <t>Сцен.подг.
Зал II к.</t>
  </si>
  <si>
    <t>ЭТМ (1) 302</t>
  </si>
  <si>
    <t>Сольф. 205</t>
  </si>
  <si>
    <t>11:35 ОПС 207</t>
  </si>
  <si>
    <t>Анс. пение (девушки) 
Зал II к.</t>
  </si>
  <si>
    <t>16:30 Анс. пение (юноши) Зал II к.</t>
  </si>
  <si>
    <t>09:50 Гарм. 205</t>
  </si>
  <si>
    <t>Гарм. (1) 205 + 
ОНХ Зал II к.</t>
  </si>
  <si>
    <t>10:55 М.лит. 29</t>
  </si>
  <si>
    <t>13:40 Метод. сольф. 26</t>
  </si>
  <si>
    <t>НМТ (1) 29</t>
  </si>
  <si>
    <t>Сольф. + инд. гарм. 28</t>
  </si>
  <si>
    <t>Осн. пед. (2 чел.) 28 / 
15:20 инд. гарм. 5</t>
  </si>
  <si>
    <t>Пед. осн. м. лит. (1) 35</t>
  </si>
  <si>
    <t>Гарм. 28</t>
  </si>
  <si>
    <t>Полиф. 27 + М.лит. 33</t>
  </si>
  <si>
    <t>ОСМО 17</t>
  </si>
  <si>
    <t>Гарм. 29</t>
  </si>
  <si>
    <t>09:50 ИФМ 27</t>
  </si>
  <si>
    <t>Оркестр БЗ +
 М.лит. 33</t>
  </si>
  <si>
    <t>Сольф. 203</t>
  </si>
  <si>
    <t>Метод. 25</t>
  </si>
  <si>
    <t>Инструм. 407</t>
  </si>
  <si>
    <t>Метод. 407 + 
Анс. флейт Зал II к.</t>
  </si>
  <si>
    <t>М.лит. (1) 33</t>
  </si>
  <si>
    <t>Сольф. 25</t>
  </si>
  <si>
    <t>Метод. (стр.) 35</t>
  </si>
  <si>
    <t>12:30 Маст. акт.
Зал II к.</t>
  </si>
  <si>
    <t>Сольф. (1) 302</t>
  </si>
  <si>
    <t>15:20 Гарм. 302</t>
  </si>
  <si>
    <t>Ит.яз. 203</t>
  </si>
  <si>
    <t>Метод. 203</t>
  </si>
  <si>
    <t>Сольф. + гарм. 302</t>
  </si>
  <si>
    <t>11:45 Ит. яз. 35</t>
  </si>
  <si>
    <t>12:00 Анс. пение (девушки) Зал II к.</t>
  </si>
  <si>
    <t>НМТ + ОПС 207</t>
  </si>
  <si>
    <t>ОФИ 302 + 
ОНХ Зал II к.</t>
  </si>
  <si>
    <t>10:55 Гарм. 28</t>
  </si>
  <si>
    <t xml:space="preserve">13:40 Анс.пение БЗ </t>
  </si>
  <si>
    <t>Анс. пение (1) БЗ</t>
  </si>
  <si>
    <t>Сольф. + инд. гарм. 27</t>
  </si>
  <si>
    <t>Гарм. (1) 28</t>
  </si>
  <si>
    <t>10:40 Вок. анс. (3) МЗ</t>
  </si>
  <si>
    <t>09:50 Инд. гарм. 28</t>
  </si>
  <si>
    <t>Хоровед. 35</t>
  </si>
  <si>
    <t>Инд. гарм. (1 чел.) 27</t>
  </si>
  <si>
    <t>АМП 17</t>
  </si>
  <si>
    <t>Англ. яз. (1 чел.) 26 / Инд. гарм. (2 чел) 25</t>
  </si>
  <si>
    <t>Англ. яз. (2 чел.) 26 / Инд. гарм. (1 чел.) 25</t>
  </si>
  <si>
    <t>10:55 М.лит. 26</t>
  </si>
  <si>
    <t>Сольф. (1) 35</t>
  </si>
  <si>
    <t>10:55 Инд.АМП (2 чел.) 10 / 11:45 Инф. (1 чел.) 207</t>
  </si>
  <si>
    <t>Инд. АМП (1 чел.) 5 + Гарм. 17</t>
  </si>
  <si>
    <t>Гарм. (1) 17</t>
  </si>
  <si>
    <t xml:space="preserve">М.лит. (1) 26 </t>
  </si>
  <si>
    <t>09:50 М.лит. 26</t>
  </si>
  <si>
    <t>Муз.журн. 29</t>
  </si>
  <si>
    <t>12:30 М.лит. 35</t>
  </si>
  <si>
    <t>Фил. муз. (1) 35</t>
  </si>
  <si>
    <t>10:40 Гарм. 302</t>
  </si>
  <si>
    <t>15:20 Нем.яз. 305</t>
  </si>
  <si>
    <t>М.лит. 26 + 
Анс. подг. БЗ</t>
  </si>
  <si>
    <t>11:35 М.лит. 26</t>
  </si>
  <si>
    <t>12:30 Ист.исп.иск. 25</t>
  </si>
  <si>
    <t>14:50 Муз. инф. 207</t>
  </si>
  <si>
    <t>Физ-ра (4 чел.)</t>
  </si>
  <si>
    <t>Ист. вок. исп. (1) 302</t>
  </si>
  <si>
    <t>Сцен.движ. Зал II к.</t>
  </si>
  <si>
    <t>10:55 Ит.яз. (1) 35</t>
  </si>
  <si>
    <t>Хор (1) БЗ + 
14:00 ФТиРНП 305</t>
  </si>
  <si>
    <t>09:50 ОФИ 29</t>
  </si>
  <si>
    <t>Анс. пение БЗ</t>
  </si>
  <si>
    <t>09:50 ИИНО 302</t>
  </si>
  <si>
    <t>ОНХ Зал II к. +
ОПС 207</t>
  </si>
  <si>
    <t xml:space="preserve">12:25 НМТ 207 + 
13:40 Анс.пение БЗ </t>
  </si>
  <si>
    <t>Гарм. 35</t>
  </si>
  <si>
    <t>Инд. гарм. + Гарм. 28</t>
  </si>
  <si>
    <t>Инд. гарм. (2 чел.) 28</t>
  </si>
  <si>
    <t>Вок. анс. (1) 5</t>
  </si>
  <si>
    <t>Инд. гарм. (2 чел.) 33</t>
  </si>
  <si>
    <t xml:space="preserve">Вок. анс. МЗ </t>
  </si>
  <si>
    <t>Хор.аранж. (3 чел.) + Хор. аранж. (3 чел.) 17</t>
  </si>
  <si>
    <t>Метод. 29</t>
  </si>
  <si>
    <t>Англ. яз. (1) 26 + 
Инд. гарм. 27</t>
  </si>
  <si>
    <t>Полиф. 17</t>
  </si>
  <si>
    <t>Инд.гарм. (2 чел.) 35</t>
  </si>
  <si>
    <t>ИМП (1) 29</t>
  </si>
  <si>
    <t>15:20 Инд. гарм. 35</t>
  </si>
  <si>
    <t>Инд.полиф. (2 чел.) 25</t>
  </si>
  <si>
    <t>Англ. яз. (1) 26 
/ ИМЛ 35 / ИМЛ 29</t>
  </si>
  <si>
    <t>ИМЛ 29 / 17:00 Инд.полиф. (1 чел.) 17</t>
  </si>
  <si>
    <t>Гарм. 17</t>
  </si>
  <si>
    <t>Физ-ра (2 чел.) / 
АМП (1 чел.) 24</t>
  </si>
  <si>
    <t>Сольф. 10</t>
  </si>
  <si>
    <t>Физ-ра (1 чел.) / 
АМП (1,5) (1 чел.) 25</t>
  </si>
  <si>
    <t>15:45 АМП (1,5) 
(1 чел.) 25</t>
  </si>
  <si>
    <t>Осн.муз.крит. 17</t>
  </si>
  <si>
    <t>12:35 ОБЗР 306</t>
  </si>
  <si>
    <t xml:space="preserve">12:30 Псих. общ. (1) 28 </t>
  </si>
  <si>
    <t>10:40 Инф. 207 +
11:45  Инструм. 25</t>
  </si>
  <si>
    <t>10:40 Инструм. 25 +
 11:45 Инф. 207</t>
  </si>
  <si>
    <t>10:40 Инф. (1) 207</t>
  </si>
  <si>
    <t>09:50 Инд.гарм.  
 (1 чел) 28</t>
  </si>
  <si>
    <t>11:10 Инд. гарм. 
(2 чел.) 27</t>
  </si>
  <si>
    <t>10:55 Хор. сольф.33</t>
  </si>
  <si>
    <t>Хор.сольф. 205 + 
Хор Зал II к.</t>
  </si>
  <si>
    <r>
      <t>Физ-ра (4 чел.) /</t>
    </r>
    <r>
      <rPr>
        <sz val="17"/>
        <color theme="1"/>
        <rFont val="Times New Roman"/>
        <family val="1"/>
        <charset val="204"/>
      </rPr>
      <t xml:space="preserve"> 
НМК (1) (2 чел.) 305</t>
    </r>
  </si>
  <si>
    <r>
      <rPr>
        <i/>
        <sz val="17"/>
        <color theme="1"/>
        <rFont val="Times New Roman"/>
        <family val="1"/>
        <charset val="204"/>
      </rPr>
      <t xml:space="preserve">НМК (1) (4 чел.) 207 </t>
    </r>
    <r>
      <rPr>
        <sz val="17"/>
        <color theme="1"/>
        <rFont val="Times New Roman"/>
        <family val="1"/>
        <charset val="204"/>
      </rPr>
      <t xml:space="preserve">/ Физ-ра (2 чел.) </t>
    </r>
  </si>
  <si>
    <r>
      <t xml:space="preserve">Химия 306 / </t>
    </r>
    <r>
      <rPr>
        <sz val="17"/>
        <color theme="1"/>
        <rFont val="Times New Roman"/>
        <family val="1"/>
        <charset val="204"/>
      </rPr>
      <t>13:20 Инф. (2 чел.) 207</t>
    </r>
  </si>
  <si>
    <r>
      <rPr>
        <i/>
        <sz val="17"/>
        <color theme="1"/>
        <rFont val="Times New Roman"/>
        <family val="1"/>
        <charset val="204"/>
      </rPr>
      <t xml:space="preserve">12:30 Инф. (5 чел.) 207 </t>
    </r>
    <r>
      <rPr>
        <sz val="17"/>
        <color theme="1"/>
        <rFont val="Times New Roman"/>
        <family val="1"/>
        <charset val="204"/>
      </rPr>
      <t>+ 13:20 НМК 305</t>
    </r>
  </si>
  <si>
    <r>
      <t xml:space="preserve">Анс. флейт (1) Зал II к. + </t>
    </r>
    <r>
      <rPr>
        <i/>
        <sz val="17"/>
        <color theme="1"/>
        <rFont val="Times New Roman"/>
        <family val="1"/>
        <charset val="204"/>
      </rPr>
      <t>Рус. яз. 305</t>
    </r>
  </si>
  <si>
    <r>
      <rPr>
        <u/>
        <sz val="17"/>
        <color theme="1"/>
        <rFont val="Times New Roman"/>
        <family val="1"/>
        <charset val="204"/>
      </rPr>
      <t xml:space="preserve">                       </t>
    </r>
    <r>
      <rPr>
        <sz val="17"/>
        <color theme="1"/>
        <rFont val="Times New Roman"/>
        <family val="1"/>
        <charset val="204"/>
      </rPr>
      <t xml:space="preserve">     О.В. Неупокоев</t>
    </r>
  </si>
  <si>
    <r>
      <t>"</t>
    </r>
    <r>
      <rPr>
        <u/>
        <sz val="17"/>
        <color theme="1"/>
        <rFont val="Times New Roman"/>
        <family val="1"/>
        <charset val="204"/>
      </rPr>
      <t xml:space="preserve">         </t>
    </r>
    <r>
      <rPr>
        <sz val="17"/>
        <color theme="1"/>
        <rFont val="Times New Roman"/>
        <family val="1"/>
        <charset val="204"/>
      </rPr>
      <t xml:space="preserve">" </t>
    </r>
    <r>
      <rPr>
        <u/>
        <sz val="17"/>
        <color theme="1"/>
        <rFont val="Times New Roman"/>
        <family val="1"/>
        <charset val="204"/>
      </rPr>
      <t xml:space="preserve">                           </t>
    </r>
    <r>
      <rPr>
        <sz val="17"/>
        <color theme="1"/>
        <rFont val="Times New Roman"/>
        <family val="1"/>
        <charset val="204"/>
      </rPr>
      <t xml:space="preserve"> 20</t>
    </r>
    <r>
      <rPr>
        <u/>
        <sz val="17"/>
        <color theme="1"/>
        <rFont val="Times New Roman"/>
        <family val="1"/>
        <charset val="204"/>
      </rPr>
      <t xml:space="preserve">         </t>
    </r>
    <r>
      <rPr>
        <sz val="17"/>
        <color theme="1"/>
        <rFont val="Times New Roman"/>
        <family val="1"/>
        <charset val="204"/>
      </rPr>
      <t xml:space="preserve"> г.</t>
    </r>
  </si>
  <si>
    <r>
      <t xml:space="preserve">10:40 Рус.яз. (1) 305 
</t>
    </r>
    <r>
      <rPr>
        <sz val="17"/>
        <color theme="1"/>
        <rFont val="Times New Roman"/>
        <family val="1"/>
        <charset val="204"/>
      </rPr>
      <t>12:00 Метод. 407</t>
    </r>
  </si>
  <si>
    <r>
      <t xml:space="preserve">10:40 Рус.яз. (1) 305 
</t>
    </r>
    <r>
      <rPr>
        <sz val="17"/>
        <color theme="1"/>
        <rFont val="Times New Roman"/>
        <family val="1"/>
        <charset val="204"/>
      </rPr>
      <t>+ 11:45 Ит. яз. 35</t>
    </r>
  </si>
  <si>
    <r>
      <t xml:space="preserve">10:40 Рус.яз. (1) 305  </t>
    </r>
    <r>
      <rPr>
        <sz val="17"/>
        <color theme="1"/>
        <rFont val="Times New Roman"/>
        <family val="1"/>
        <charset val="204"/>
      </rPr>
      <t>+ 11:45 Инд. гарм 27</t>
    </r>
  </si>
  <si>
    <r>
      <t xml:space="preserve">12:35 ОБЗР 306 (4 чел)/ 
</t>
    </r>
    <r>
      <rPr>
        <sz val="16"/>
        <color theme="1"/>
        <rFont val="Times New Roman"/>
        <family val="1"/>
        <charset val="204"/>
      </rPr>
      <t>13:40 Нем.яз. 305</t>
    </r>
  </si>
  <si>
    <t>13:25 М.лит. (1) 33</t>
  </si>
  <si>
    <t>Метод. ритм 26 
+ М.лит. 29</t>
  </si>
  <si>
    <t>МЛД (1) 17</t>
  </si>
  <si>
    <t>Сцен.подг. 
Зал II 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</si>
</sst>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2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i/>
      <sz val="18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8"/>
      <color rgb="FFFF0000"/>
      <name val="Times New Roman"/>
      <family val="1"/>
      <charset val="204"/>
    </font>
    <font>
      <sz val="18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22"/>
      <color theme="1"/>
      <name val="Calibri"/>
      <family val="2"/>
      <charset val="204"/>
      <scheme val="minor"/>
    </font>
    <font>
      <sz val="22"/>
      <color theme="1"/>
      <name val="Times New Roman"/>
      <family val="1"/>
      <charset val="204"/>
    </font>
    <font>
      <b/>
      <sz val="22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20"/>
      <name val="Calibri"/>
      <family val="2"/>
      <charset val="204"/>
      <scheme val="minor"/>
    </font>
    <font>
      <b/>
      <sz val="18"/>
      <name val="Times New Roman"/>
      <family val="1"/>
      <charset val="204"/>
    </font>
    <font>
      <i/>
      <sz val="18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20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7"/>
      <color theme="1"/>
      <name val="Calibri"/>
      <family val="2"/>
      <charset val="204"/>
      <scheme val="minor"/>
    </font>
    <font>
      <b/>
      <sz val="17"/>
      <name val="Times New Roman"/>
      <family val="1"/>
      <charset val="204"/>
    </font>
    <font>
      <sz val="17"/>
      <name val="Calibri"/>
      <family val="2"/>
      <charset val="204"/>
      <scheme val="minor"/>
    </font>
    <font>
      <sz val="17"/>
      <color theme="0"/>
      <name val="Calibri"/>
      <family val="2"/>
      <charset val="204"/>
      <scheme val="minor"/>
    </font>
    <font>
      <b/>
      <sz val="17"/>
      <color theme="1"/>
      <name val="Times New Roman"/>
      <family val="1"/>
      <charset val="204"/>
    </font>
    <font>
      <sz val="17"/>
      <color theme="1"/>
      <name val="Times New Roman"/>
      <family val="1"/>
      <charset val="204"/>
    </font>
    <font>
      <sz val="17"/>
      <color theme="0"/>
      <name val="Times New Roman"/>
      <family val="1"/>
      <charset val="204"/>
    </font>
    <font>
      <i/>
      <sz val="17"/>
      <color theme="1"/>
      <name val="Times New Roman"/>
      <family val="1"/>
      <charset val="204"/>
    </font>
    <font>
      <sz val="17"/>
      <name val="Times New Roman"/>
      <family val="1"/>
      <charset val="204"/>
    </font>
    <font>
      <sz val="17"/>
      <color rgb="FFFF0000"/>
      <name val="Times New Roman"/>
      <family val="1"/>
      <charset val="204"/>
    </font>
    <font>
      <u/>
      <sz val="17"/>
      <color theme="1"/>
      <name val="Times New Roman"/>
      <family val="1"/>
      <charset val="204"/>
    </font>
    <font>
      <i/>
      <sz val="16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7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/>
      <bottom/>
      <diagonal/>
    </border>
    <border>
      <left style="medium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/>
      <bottom style="thick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/>
      <top style="thick">
        <color auto="1"/>
      </top>
      <bottom style="thick">
        <color auto="1"/>
      </bottom>
      <diagonal/>
    </border>
    <border>
      <left/>
      <right style="medium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/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ck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/>
      <bottom style="dotted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</borders>
  <cellStyleXfs count="1">
    <xf numFmtId="0" fontId="0" fillId="0" borderId="0"/>
  </cellStyleXfs>
  <cellXfs count="404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wrapText="1"/>
    </xf>
    <xf numFmtId="0" fontId="5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20" fontId="5" fillId="2" borderId="16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20" fontId="5" fillId="0" borderId="18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20" fontId="5" fillId="3" borderId="18" xfId="0" applyNumberFormat="1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20" fontId="5" fillId="4" borderId="18" xfId="0" applyNumberFormat="1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20" fontId="5" fillId="0" borderId="27" xfId="0" applyNumberFormat="1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20" fontId="5" fillId="4" borderId="29" xfId="0" applyNumberFormat="1" applyFont="1" applyFill="1" applyBorder="1" applyAlignment="1">
      <alignment horizontal="center" vertical="center"/>
    </xf>
    <xf numFmtId="0" fontId="7" fillId="4" borderId="22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7" fillId="0" borderId="23" xfId="0" applyFont="1" applyBorder="1" applyAlignment="1">
      <alignment wrapText="1"/>
    </xf>
    <xf numFmtId="0" fontId="7" fillId="0" borderId="23" xfId="0" applyFont="1" applyBorder="1"/>
    <xf numFmtId="0" fontId="5" fillId="0" borderId="1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0" fontId="7" fillId="4" borderId="3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/>
    </xf>
    <xf numFmtId="0" fontId="7" fillId="0" borderId="34" xfId="0" applyFont="1" applyBorder="1" applyAlignment="1">
      <alignment horizontal="center" vertical="center" wrapText="1"/>
    </xf>
    <xf numFmtId="20" fontId="5" fillId="0" borderId="28" xfId="0" applyNumberFormat="1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/>
    </xf>
    <xf numFmtId="20" fontId="5" fillId="0" borderId="26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1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6" fillId="2" borderId="1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7" fillId="2" borderId="37" xfId="0" applyFont="1" applyFill="1" applyBorder="1" applyAlignment="1">
      <alignment horizontal="center" vertical="center" wrapText="1"/>
    </xf>
    <xf numFmtId="0" fontId="7" fillId="4" borderId="32" xfId="0" applyFont="1" applyFill="1" applyBorder="1" applyAlignment="1">
      <alignment horizontal="center" vertical="center" wrapText="1"/>
    </xf>
    <xf numFmtId="11" fontId="7" fillId="3" borderId="14" xfId="0" applyNumberFormat="1" applyFont="1" applyFill="1" applyBorder="1" applyAlignment="1">
      <alignment horizontal="center" vertical="center" wrapText="1"/>
    </xf>
    <xf numFmtId="0" fontId="7" fillId="0" borderId="19" xfId="0" applyFont="1" applyBorder="1" applyAlignment="1">
      <alignment wrapText="1"/>
    </xf>
    <xf numFmtId="0" fontId="7" fillId="0" borderId="9" xfId="0" applyFont="1" applyBorder="1" applyAlignment="1">
      <alignment wrapText="1"/>
    </xf>
    <xf numFmtId="0" fontId="7" fillId="0" borderId="21" xfId="0" applyFont="1" applyBorder="1" applyAlignment="1">
      <alignment wrapText="1"/>
    </xf>
    <xf numFmtId="0" fontId="7" fillId="0" borderId="35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/>
    </xf>
    <xf numFmtId="0" fontId="0" fillId="5" borderId="0" xfId="0" applyFill="1"/>
    <xf numFmtId="0" fontId="13" fillId="0" borderId="0" xfId="0" applyFont="1"/>
    <xf numFmtId="0" fontId="14" fillId="0" borderId="0" xfId="0" applyFont="1" applyAlignment="1">
      <alignment wrapText="1"/>
    </xf>
    <xf numFmtId="0" fontId="1" fillId="5" borderId="0" xfId="0" applyFont="1" applyFill="1" applyAlignment="1">
      <alignment vertical="center"/>
    </xf>
    <xf numFmtId="20" fontId="5" fillId="5" borderId="26" xfId="0" applyNumberFormat="1" applyFont="1" applyFill="1" applyBorder="1" applyAlignment="1">
      <alignment horizontal="center" vertical="center"/>
    </xf>
    <xf numFmtId="20" fontId="5" fillId="0" borderId="43" xfId="0" applyNumberFormat="1" applyFont="1" applyBorder="1" applyAlignment="1">
      <alignment horizontal="center" vertical="center"/>
    </xf>
    <xf numFmtId="20" fontId="5" fillId="3" borderId="43" xfId="0" applyNumberFormat="1" applyFont="1" applyFill="1" applyBorder="1" applyAlignment="1">
      <alignment horizontal="center" vertical="center"/>
    </xf>
    <xf numFmtId="20" fontId="5" fillId="4" borderId="43" xfId="0" applyNumberFormat="1" applyFont="1" applyFill="1" applyBorder="1" applyAlignment="1">
      <alignment horizontal="center" vertical="center"/>
    </xf>
    <xf numFmtId="20" fontId="5" fillId="5" borderId="45" xfId="0" applyNumberFormat="1" applyFont="1" applyFill="1" applyBorder="1" applyAlignment="1">
      <alignment horizontal="center" vertical="center"/>
    </xf>
    <xf numFmtId="20" fontId="5" fillId="5" borderId="46" xfId="0" applyNumberFormat="1" applyFont="1" applyFill="1" applyBorder="1" applyAlignment="1">
      <alignment horizontal="center" vertical="center"/>
    </xf>
    <xf numFmtId="20" fontId="5" fillId="2" borderId="47" xfId="0" applyNumberFormat="1" applyFont="1" applyFill="1" applyBorder="1" applyAlignment="1">
      <alignment horizontal="center" vertical="center"/>
    </xf>
    <xf numFmtId="20" fontId="5" fillId="2" borderId="48" xfId="0" applyNumberFormat="1" applyFont="1" applyFill="1" applyBorder="1" applyAlignment="1">
      <alignment horizontal="center" vertical="center"/>
    </xf>
    <xf numFmtId="20" fontId="5" fillId="4" borderId="45" xfId="0" applyNumberFormat="1" applyFont="1" applyFill="1" applyBorder="1" applyAlignment="1">
      <alignment horizontal="center" vertical="center"/>
    </xf>
    <xf numFmtId="20" fontId="5" fillId="0" borderId="45" xfId="0" applyNumberFormat="1" applyFont="1" applyBorder="1" applyAlignment="1">
      <alignment horizontal="center" vertical="center"/>
    </xf>
    <xf numFmtId="20" fontId="5" fillId="0" borderId="29" xfId="0" applyNumberFormat="1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17" fontId="7" fillId="2" borderId="7" xfId="0" applyNumberFormat="1" applyFont="1" applyFill="1" applyBorder="1" applyAlignment="1">
      <alignment horizontal="center" vertical="center" wrapText="1"/>
    </xf>
    <xf numFmtId="20" fontId="5" fillId="4" borderId="26" xfId="0" applyNumberFormat="1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/>
    </xf>
    <xf numFmtId="0" fontId="7" fillId="4" borderId="19" xfId="0" applyFont="1" applyFill="1" applyBorder="1" applyAlignment="1">
      <alignment horizontal="center" vertical="center" wrapText="1"/>
    </xf>
    <xf numFmtId="0" fontId="7" fillId="4" borderId="21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7" fillId="5" borderId="19" xfId="0" applyFont="1" applyFill="1" applyBorder="1" applyAlignment="1">
      <alignment horizontal="center" vertical="center" wrapText="1"/>
    </xf>
    <xf numFmtId="0" fontId="8" fillId="5" borderId="9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7" fillId="5" borderId="21" xfId="0" applyFont="1" applyFill="1" applyBorder="1" applyAlignment="1">
      <alignment horizontal="center" vertical="center" wrapText="1"/>
    </xf>
    <xf numFmtId="0" fontId="7" fillId="5" borderId="21" xfId="0" applyFont="1" applyFill="1" applyBorder="1" applyAlignment="1">
      <alignment horizontal="center" vertical="center"/>
    </xf>
    <xf numFmtId="0" fontId="7" fillId="4" borderId="49" xfId="0" applyFont="1" applyFill="1" applyBorder="1" applyAlignment="1">
      <alignment horizontal="center" vertical="center"/>
    </xf>
    <xf numFmtId="0" fontId="7" fillId="4" borderId="50" xfId="0" applyFont="1" applyFill="1" applyBorder="1" applyAlignment="1">
      <alignment horizontal="center" vertical="center" wrapText="1"/>
    </xf>
    <xf numFmtId="0" fontId="7" fillId="4" borderId="21" xfId="0" applyFont="1" applyFill="1" applyBorder="1" applyAlignment="1">
      <alignment horizontal="center" vertical="center"/>
    </xf>
    <xf numFmtId="0" fontId="7" fillId="0" borderId="38" xfId="0" applyFont="1" applyBorder="1" applyAlignment="1">
      <alignment horizontal="center" vertical="center" wrapText="1"/>
    </xf>
    <xf numFmtId="20" fontId="5" fillId="0" borderId="51" xfId="0" applyNumberFormat="1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 wrapText="1"/>
    </xf>
    <xf numFmtId="0" fontId="7" fillId="0" borderId="39" xfId="0" applyFont="1" applyBorder="1" applyAlignment="1">
      <alignment horizontal="center" vertical="center"/>
    </xf>
    <xf numFmtId="0" fontId="0" fillId="5" borderId="53" xfId="0" applyFill="1" applyBorder="1"/>
    <xf numFmtId="0" fontId="7" fillId="4" borderId="34" xfId="0" applyFont="1" applyFill="1" applyBorder="1" applyAlignment="1">
      <alignment horizontal="center" vertical="center"/>
    </xf>
    <xf numFmtId="0" fontId="7" fillId="4" borderId="54" xfId="0" applyFont="1" applyFill="1" applyBorder="1" applyAlignment="1">
      <alignment horizontal="center" vertical="center" wrapText="1"/>
    </xf>
    <xf numFmtId="20" fontId="5" fillId="6" borderId="18" xfId="0" applyNumberFormat="1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/>
    </xf>
    <xf numFmtId="20" fontId="5" fillId="6" borderId="43" xfId="0" applyNumberFormat="1" applyFont="1" applyFill="1" applyBorder="1" applyAlignment="1">
      <alignment horizontal="center" vertical="center"/>
    </xf>
    <xf numFmtId="0" fontId="0" fillId="7" borderId="0" xfId="0" applyFill="1"/>
    <xf numFmtId="0" fontId="4" fillId="5" borderId="0" xfId="0" applyFont="1" applyFill="1"/>
    <xf numFmtId="0" fontId="0" fillId="5" borderId="0" xfId="0" applyFill="1" applyAlignment="1">
      <alignment wrapText="1"/>
    </xf>
    <xf numFmtId="0" fontId="15" fillId="3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7" fillId="0" borderId="21" xfId="0" applyFont="1" applyBorder="1"/>
    <xf numFmtId="0" fontId="0" fillId="0" borderId="55" xfId="0" applyBorder="1"/>
    <xf numFmtId="20" fontId="5" fillId="2" borderId="57" xfId="0" applyNumberFormat="1" applyFont="1" applyFill="1" applyBorder="1" applyAlignment="1">
      <alignment horizontal="center" vertical="center"/>
    </xf>
    <xf numFmtId="20" fontId="5" fillId="0" borderId="58" xfId="0" applyNumberFormat="1" applyFont="1" applyBorder="1" applyAlignment="1">
      <alignment horizontal="center" vertical="center"/>
    </xf>
    <xf numFmtId="20" fontId="5" fillId="3" borderId="58" xfId="0" applyNumberFormat="1" applyFont="1" applyFill="1" applyBorder="1" applyAlignment="1">
      <alignment horizontal="center" vertical="center"/>
    </xf>
    <xf numFmtId="20" fontId="5" fillId="4" borderId="58" xfId="0" applyNumberFormat="1" applyFont="1" applyFill="1" applyBorder="1" applyAlignment="1">
      <alignment horizontal="center" vertical="center"/>
    </xf>
    <xf numFmtId="20" fontId="5" fillId="0" borderId="59" xfId="0" applyNumberFormat="1" applyFont="1" applyBorder="1" applyAlignment="1">
      <alignment horizontal="center" vertical="center"/>
    </xf>
    <xf numFmtId="20" fontId="5" fillId="4" borderId="59" xfId="0" applyNumberFormat="1" applyFont="1" applyFill="1" applyBorder="1" applyAlignment="1">
      <alignment horizontal="center" vertical="center"/>
    </xf>
    <xf numFmtId="20" fontId="5" fillId="0" borderId="60" xfId="0" applyNumberFormat="1" applyFont="1" applyBorder="1" applyAlignment="1">
      <alignment horizontal="center" vertical="center"/>
    </xf>
    <xf numFmtId="20" fontId="5" fillId="6" borderId="58" xfId="0" applyNumberFormat="1" applyFont="1" applyFill="1" applyBorder="1" applyAlignment="1">
      <alignment horizontal="center" vertical="center"/>
    </xf>
    <xf numFmtId="20" fontId="5" fillId="4" borderId="61" xfId="0" applyNumberFormat="1" applyFont="1" applyFill="1" applyBorder="1" applyAlignment="1">
      <alignment horizontal="center" vertical="center"/>
    </xf>
    <xf numFmtId="20" fontId="5" fillId="5" borderId="59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9" fillId="5" borderId="19" xfId="0" applyFont="1" applyFill="1" applyBorder="1" applyAlignment="1">
      <alignment horizontal="center" vertical="center" wrapText="1"/>
    </xf>
    <xf numFmtId="20" fontId="5" fillId="2" borderId="63" xfId="0" applyNumberFormat="1" applyFont="1" applyFill="1" applyBorder="1" applyAlignment="1">
      <alignment horizontal="center" vertical="center"/>
    </xf>
    <xf numFmtId="20" fontId="5" fillId="0" borderId="64" xfId="0" applyNumberFormat="1" applyFont="1" applyBorder="1" applyAlignment="1">
      <alignment horizontal="center" vertical="center"/>
    </xf>
    <xf numFmtId="20" fontId="5" fillId="6" borderId="65" xfId="0" applyNumberFormat="1" applyFont="1" applyFill="1" applyBorder="1" applyAlignment="1">
      <alignment horizontal="center" vertical="center"/>
    </xf>
    <xf numFmtId="20" fontId="5" fillId="0" borderId="65" xfId="0" applyNumberFormat="1" applyFont="1" applyBorder="1" applyAlignment="1">
      <alignment horizontal="center" vertical="center"/>
    </xf>
    <xf numFmtId="20" fontId="5" fillId="4" borderId="65" xfId="0" applyNumberFormat="1" applyFont="1" applyFill="1" applyBorder="1" applyAlignment="1">
      <alignment horizontal="center" vertical="center"/>
    </xf>
    <xf numFmtId="20" fontId="5" fillId="0" borderId="66" xfId="0" applyNumberFormat="1" applyFont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16" fillId="5" borderId="0" xfId="0" applyFont="1" applyFill="1"/>
    <xf numFmtId="0" fontId="17" fillId="0" borderId="12" xfId="0" applyFont="1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center" wrapText="1"/>
    </xf>
    <xf numFmtId="0" fontId="14" fillId="5" borderId="0" xfId="0" applyFont="1" applyFill="1" applyAlignment="1">
      <alignment wrapText="1"/>
    </xf>
    <xf numFmtId="0" fontId="0" fillId="5" borderId="0" xfId="0" applyFill="1" applyProtection="1">
      <protection hidden="1"/>
    </xf>
    <xf numFmtId="0" fontId="4" fillId="5" borderId="0" xfId="0" applyFont="1" applyFill="1" applyProtection="1">
      <protection hidden="1"/>
    </xf>
    <xf numFmtId="0" fontId="11" fillId="0" borderId="0" xfId="0" applyFont="1" applyAlignment="1" applyProtection="1">
      <alignment wrapText="1"/>
      <protection hidden="1"/>
    </xf>
    <xf numFmtId="0" fontId="0" fillId="0" borderId="0" xfId="0" applyAlignment="1" applyProtection="1">
      <alignment wrapText="1"/>
      <protection hidden="1"/>
    </xf>
    <xf numFmtId="0" fontId="0" fillId="0" borderId="0" xfId="0" applyProtection="1">
      <protection hidden="1"/>
    </xf>
    <xf numFmtId="0" fontId="13" fillId="0" borderId="0" xfId="0" applyFont="1" applyProtection="1">
      <protection hidden="1"/>
    </xf>
    <xf numFmtId="0" fontId="2" fillId="0" borderId="0" xfId="0" applyFont="1" applyAlignment="1" applyProtection="1">
      <alignment wrapText="1"/>
      <protection hidden="1"/>
    </xf>
    <xf numFmtId="0" fontId="12" fillId="0" borderId="0" xfId="0" applyFont="1" applyAlignment="1" applyProtection="1">
      <alignment wrapText="1"/>
      <protection hidden="1"/>
    </xf>
    <xf numFmtId="0" fontId="2" fillId="0" borderId="0" xfId="0" applyFont="1" applyAlignment="1" applyProtection="1">
      <alignment horizontal="center"/>
      <protection hidden="1"/>
    </xf>
    <xf numFmtId="0" fontId="1" fillId="5" borderId="0" xfId="0" applyFont="1" applyFill="1" applyAlignment="1" applyProtection="1">
      <alignment vertical="center"/>
      <protection hidden="1"/>
    </xf>
    <xf numFmtId="0" fontId="5" fillId="0" borderId="12" xfId="0" applyFont="1" applyBorder="1" applyAlignment="1" applyProtection="1">
      <alignment horizontal="center" vertical="center" wrapText="1"/>
      <protection hidden="1"/>
    </xf>
    <xf numFmtId="20" fontId="5" fillId="2" borderId="16" xfId="0" applyNumberFormat="1" applyFont="1" applyFill="1" applyBorder="1" applyAlignment="1" applyProtection="1">
      <alignment horizontal="center" vertical="center"/>
      <protection hidden="1"/>
    </xf>
    <xf numFmtId="20" fontId="5" fillId="2" borderId="57" xfId="0" applyNumberFormat="1" applyFont="1" applyFill="1" applyBorder="1" applyAlignment="1" applyProtection="1">
      <alignment horizontal="center" vertical="center"/>
      <protection hidden="1"/>
    </xf>
    <xf numFmtId="20" fontId="5" fillId="0" borderId="18" xfId="0" applyNumberFormat="1" applyFont="1" applyBorder="1" applyAlignment="1" applyProtection="1">
      <alignment horizontal="center" vertical="center"/>
      <protection hidden="1"/>
    </xf>
    <xf numFmtId="20" fontId="5" fillId="0" borderId="58" xfId="0" applyNumberFormat="1" applyFont="1" applyBorder="1" applyAlignment="1" applyProtection="1">
      <alignment horizontal="center" vertical="center"/>
      <protection hidden="1"/>
    </xf>
    <xf numFmtId="20" fontId="5" fillId="3" borderId="18" xfId="0" applyNumberFormat="1" applyFont="1" applyFill="1" applyBorder="1" applyAlignment="1" applyProtection="1">
      <alignment horizontal="center" vertical="center"/>
      <protection hidden="1"/>
    </xf>
    <xf numFmtId="20" fontId="5" fillId="3" borderId="58" xfId="0" applyNumberFormat="1" applyFont="1" applyFill="1" applyBorder="1" applyAlignment="1" applyProtection="1">
      <alignment horizontal="center" vertical="center"/>
      <protection hidden="1"/>
    </xf>
    <xf numFmtId="20" fontId="5" fillId="4" borderId="18" xfId="0" applyNumberFormat="1" applyFont="1" applyFill="1" applyBorder="1" applyAlignment="1" applyProtection="1">
      <alignment horizontal="center" vertical="center"/>
      <protection hidden="1"/>
    </xf>
    <xf numFmtId="20" fontId="5" fillId="4" borderId="58" xfId="0" applyNumberFormat="1" applyFont="1" applyFill="1" applyBorder="1" applyAlignment="1" applyProtection="1">
      <alignment horizontal="center" vertical="center"/>
      <protection hidden="1"/>
    </xf>
    <xf numFmtId="20" fontId="5" fillId="0" borderId="26" xfId="0" applyNumberFormat="1" applyFont="1" applyBorder="1" applyAlignment="1" applyProtection="1">
      <alignment horizontal="center" vertical="center"/>
      <protection hidden="1"/>
    </xf>
    <xf numFmtId="20" fontId="5" fillId="0" borderId="59" xfId="0" applyNumberFormat="1" applyFont="1" applyBorder="1" applyAlignment="1" applyProtection="1">
      <alignment horizontal="center" vertical="center"/>
      <protection hidden="1"/>
    </xf>
    <xf numFmtId="20" fontId="5" fillId="4" borderId="26" xfId="0" applyNumberFormat="1" applyFont="1" applyFill="1" applyBorder="1" applyAlignment="1" applyProtection="1">
      <alignment horizontal="center" vertical="center"/>
      <protection hidden="1"/>
    </xf>
    <xf numFmtId="20" fontId="5" fillId="4" borderId="59" xfId="0" applyNumberFormat="1" applyFont="1" applyFill="1" applyBorder="1" applyAlignment="1" applyProtection="1">
      <alignment horizontal="center" vertical="center"/>
      <protection hidden="1"/>
    </xf>
    <xf numFmtId="20" fontId="5" fillId="0" borderId="27" xfId="0" applyNumberFormat="1" applyFont="1" applyBorder="1" applyAlignment="1" applyProtection="1">
      <alignment horizontal="center" vertical="center"/>
      <protection hidden="1"/>
    </xf>
    <xf numFmtId="20" fontId="5" fillId="0" borderId="60" xfId="0" applyNumberFormat="1" applyFont="1" applyBorder="1" applyAlignment="1" applyProtection="1">
      <alignment horizontal="center" vertical="center"/>
      <protection hidden="1"/>
    </xf>
    <xf numFmtId="20" fontId="5" fillId="6" borderId="18" xfId="0" applyNumberFormat="1" applyFont="1" applyFill="1" applyBorder="1" applyAlignment="1" applyProtection="1">
      <alignment horizontal="center" vertical="center"/>
      <protection hidden="1"/>
    </xf>
    <xf numFmtId="20" fontId="5" fillId="6" borderId="58" xfId="0" applyNumberFormat="1" applyFont="1" applyFill="1" applyBorder="1" applyAlignment="1" applyProtection="1">
      <alignment horizontal="center" vertical="center"/>
      <protection hidden="1"/>
    </xf>
    <xf numFmtId="20" fontId="5" fillId="4" borderId="29" xfId="0" applyNumberFormat="1" applyFont="1" applyFill="1" applyBorder="1" applyAlignment="1" applyProtection="1">
      <alignment horizontal="center" vertical="center"/>
      <protection hidden="1"/>
    </xf>
    <xf numFmtId="20" fontId="5" fillId="4" borderId="61" xfId="0" applyNumberFormat="1" applyFont="1" applyFill="1" applyBorder="1" applyAlignment="1" applyProtection="1">
      <alignment horizontal="center" vertical="center"/>
      <protection hidden="1"/>
    </xf>
    <xf numFmtId="20" fontId="5" fillId="5" borderId="26" xfId="0" applyNumberFormat="1" applyFont="1" applyFill="1" applyBorder="1" applyAlignment="1" applyProtection="1">
      <alignment horizontal="center" vertical="center"/>
      <protection hidden="1"/>
    </xf>
    <xf numFmtId="20" fontId="5" fillId="5" borderId="59" xfId="0" applyNumberFormat="1" applyFont="1" applyFill="1" applyBorder="1" applyAlignment="1" applyProtection="1">
      <alignment horizontal="center" vertical="center"/>
      <protection hidden="1"/>
    </xf>
    <xf numFmtId="0" fontId="7" fillId="0" borderId="50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4" borderId="3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7" fillId="4" borderId="67" xfId="0" applyFont="1" applyFill="1" applyBorder="1" applyAlignment="1">
      <alignment horizontal="center" vertical="center" wrapText="1"/>
    </xf>
    <xf numFmtId="0" fontId="7" fillId="4" borderId="68" xfId="0" applyFont="1" applyFill="1" applyBorder="1" applyAlignment="1">
      <alignment horizontal="center" vertical="center" wrapText="1"/>
    </xf>
    <xf numFmtId="0" fontId="7" fillId="0" borderId="50" xfId="0" applyFont="1" applyBorder="1" applyAlignment="1">
      <alignment wrapText="1"/>
    </xf>
    <xf numFmtId="0" fontId="7" fillId="0" borderId="69" xfId="0" applyFont="1" applyBorder="1" applyAlignment="1">
      <alignment wrapText="1"/>
    </xf>
    <xf numFmtId="0" fontId="0" fillId="5" borderId="70" xfId="0" applyFill="1" applyBorder="1"/>
    <xf numFmtId="0" fontId="0" fillId="5" borderId="70" xfId="0" applyFill="1" applyBorder="1" applyAlignment="1">
      <alignment wrapText="1"/>
    </xf>
    <xf numFmtId="0" fontId="14" fillId="5" borderId="70" xfId="0" applyFont="1" applyFill="1" applyBorder="1" applyAlignment="1">
      <alignment wrapText="1"/>
    </xf>
    <xf numFmtId="0" fontId="7" fillId="8" borderId="3" xfId="0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0" fontId="9" fillId="8" borderId="3" xfId="0" applyFont="1" applyFill="1" applyBorder="1" applyAlignment="1">
      <alignment horizontal="center" vertical="center" wrapText="1"/>
    </xf>
    <xf numFmtId="0" fontId="9" fillId="8" borderId="7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4" fillId="0" borderId="0" xfId="0" applyFont="1" applyAlignment="1">
      <alignment wrapText="1"/>
    </xf>
    <xf numFmtId="0" fontId="19" fillId="0" borderId="0" xfId="0" applyFont="1"/>
    <xf numFmtId="0" fontId="4" fillId="5" borderId="0" xfId="0" applyFont="1" applyFill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0" fillId="5" borderId="0" xfId="0" applyFont="1" applyFill="1" applyAlignment="1">
      <alignment vertical="center"/>
    </xf>
    <xf numFmtId="0" fontId="20" fillId="0" borderId="0" xfId="0" applyFont="1" applyAlignment="1">
      <alignment vertical="center"/>
    </xf>
    <xf numFmtId="0" fontId="4" fillId="2" borderId="0" xfId="0" applyFont="1" applyFill="1"/>
    <xf numFmtId="0" fontId="4" fillId="3" borderId="0" xfId="0" applyFont="1" applyFill="1"/>
    <xf numFmtId="0" fontId="4" fillId="4" borderId="0" xfId="0" applyFont="1" applyFill="1"/>
    <xf numFmtId="0" fontId="4" fillId="6" borderId="0" xfId="0" applyFont="1" applyFill="1"/>
    <xf numFmtId="0" fontId="4" fillId="5" borderId="33" xfId="0" applyFont="1" applyFill="1" applyBorder="1"/>
    <xf numFmtId="0" fontId="4" fillId="5" borderId="53" xfId="0" applyFont="1" applyFill="1" applyBorder="1"/>
    <xf numFmtId="0" fontId="4" fillId="5" borderId="0" xfId="0" applyFont="1" applyFill="1" applyAlignment="1">
      <alignment horizontal="center"/>
    </xf>
    <xf numFmtId="0" fontId="4" fillId="7" borderId="0" xfId="0" applyFont="1" applyFill="1"/>
    <xf numFmtId="0" fontId="10" fillId="5" borderId="0" xfId="0" applyFont="1" applyFill="1"/>
    <xf numFmtId="0" fontId="10" fillId="0" borderId="0" xfId="0" applyFont="1" applyAlignment="1">
      <alignment wrapText="1"/>
    </xf>
    <xf numFmtId="0" fontId="17" fillId="0" borderId="0" xfId="0" applyFont="1"/>
    <xf numFmtId="0" fontId="17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21" fillId="0" borderId="1" xfId="0" applyFont="1" applyBorder="1" applyAlignment="1">
      <alignment horizontal="center" vertical="center" wrapText="1"/>
    </xf>
    <xf numFmtId="0" fontId="22" fillId="0" borderId="0" xfId="0" applyFont="1" applyAlignment="1">
      <alignment wrapText="1"/>
    </xf>
    <xf numFmtId="0" fontId="23" fillId="0" borderId="0" xfId="0" applyFont="1"/>
    <xf numFmtId="0" fontId="24" fillId="0" borderId="0" xfId="0" applyFont="1" applyAlignment="1">
      <alignment wrapText="1"/>
    </xf>
    <xf numFmtId="0" fontId="25" fillId="5" borderId="0" xfId="0" applyFont="1" applyFill="1" applyAlignment="1">
      <alignment wrapText="1"/>
    </xf>
    <xf numFmtId="0" fontId="26" fillId="0" borderId="0" xfId="0" applyFont="1" applyAlignment="1">
      <alignment wrapText="1"/>
    </xf>
    <xf numFmtId="0" fontId="27" fillId="0" borderId="0" xfId="0" applyFont="1" applyAlignment="1">
      <alignment wrapText="1"/>
    </xf>
    <xf numFmtId="0" fontId="27" fillId="0" borderId="0" xfId="0" applyFont="1" applyAlignment="1">
      <alignment horizontal="center" wrapText="1"/>
    </xf>
    <xf numFmtId="0" fontId="26" fillId="0" borderId="12" xfId="0" applyFont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center" wrapText="1"/>
    </xf>
    <xf numFmtId="0" fontId="29" fillId="2" borderId="1" xfId="0" applyFont="1" applyFill="1" applyBorder="1" applyAlignment="1">
      <alignment horizontal="center" vertical="center" wrapText="1"/>
    </xf>
    <xf numFmtId="0" fontId="27" fillId="2" borderId="7" xfId="0" applyFont="1" applyFill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3" borderId="3" xfId="0" applyFont="1" applyFill="1" applyBorder="1" applyAlignment="1">
      <alignment horizontal="center" vertical="center" wrapText="1"/>
    </xf>
    <xf numFmtId="0" fontId="29" fillId="3" borderId="3" xfId="0" applyFont="1" applyFill="1" applyBorder="1" applyAlignment="1">
      <alignment horizontal="center" vertical="center" wrapText="1"/>
    </xf>
    <xf numFmtId="0" fontId="27" fillId="3" borderId="1" xfId="0" applyFont="1" applyFill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7" fillId="4" borderId="3" xfId="0" applyFont="1" applyFill="1" applyBorder="1" applyAlignment="1">
      <alignment horizontal="center" vertical="center" wrapText="1"/>
    </xf>
    <xf numFmtId="0" fontId="27" fillId="4" borderId="1" xfId="0" applyFont="1" applyFill="1" applyBorder="1" applyAlignment="1">
      <alignment horizontal="center" vertical="center" wrapText="1"/>
    </xf>
    <xf numFmtId="0" fontId="27" fillId="0" borderId="19" xfId="0" applyFont="1" applyBorder="1" applyAlignment="1">
      <alignment horizontal="center" vertical="center" wrapText="1"/>
    </xf>
    <xf numFmtId="0" fontId="27" fillId="0" borderId="9" xfId="0" applyFont="1" applyBorder="1" applyAlignment="1">
      <alignment horizontal="center" vertical="center" wrapText="1"/>
    </xf>
    <xf numFmtId="0" fontId="27" fillId="2" borderId="6" xfId="0" applyFont="1" applyFill="1" applyBorder="1" applyAlignment="1">
      <alignment horizontal="center" vertical="center" wrapText="1"/>
    </xf>
    <xf numFmtId="17" fontId="27" fillId="2" borderId="7" xfId="0" applyNumberFormat="1" applyFont="1" applyFill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27" fillId="4" borderId="19" xfId="0" applyFont="1" applyFill="1" applyBorder="1" applyAlignment="1">
      <alignment horizontal="center" vertical="center" wrapText="1"/>
    </xf>
    <xf numFmtId="0" fontId="27" fillId="4" borderId="9" xfId="0" applyFont="1" applyFill="1" applyBorder="1" applyAlignment="1">
      <alignment horizontal="center" vertical="center" wrapText="1"/>
    </xf>
    <xf numFmtId="0" fontId="29" fillId="2" borderId="6" xfId="0" applyFont="1" applyFill="1" applyBorder="1" applyAlignment="1">
      <alignment horizontal="center" vertical="center" wrapText="1"/>
    </xf>
    <xf numFmtId="0" fontId="29" fillId="0" borderId="5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/>
    </xf>
    <xf numFmtId="0" fontId="27" fillId="4" borderId="22" xfId="0" applyFont="1" applyFill="1" applyBorder="1" applyAlignment="1">
      <alignment horizontal="center" vertical="center" wrapText="1"/>
    </xf>
    <xf numFmtId="0" fontId="27" fillId="4" borderId="4" xfId="0" applyFont="1" applyFill="1" applyBorder="1" applyAlignment="1">
      <alignment horizontal="center" vertical="center" wrapText="1"/>
    </xf>
    <xf numFmtId="0" fontId="27" fillId="5" borderId="19" xfId="0" applyFont="1" applyFill="1" applyBorder="1" applyAlignment="1">
      <alignment horizontal="center" vertical="center" wrapText="1"/>
    </xf>
    <xf numFmtId="0" fontId="27" fillId="5" borderId="9" xfId="0" applyFont="1" applyFill="1" applyBorder="1" applyAlignment="1">
      <alignment horizontal="center" vertical="center" wrapText="1"/>
    </xf>
    <xf numFmtId="0" fontId="30" fillId="2" borderId="7" xfId="0" applyFont="1" applyFill="1" applyBorder="1" applyAlignment="1">
      <alignment horizontal="center" vertical="center" wrapText="1"/>
    </xf>
    <xf numFmtId="0" fontId="27" fillId="4" borderId="50" xfId="0" applyFont="1" applyFill="1" applyBorder="1" applyAlignment="1">
      <alignment horizontal="center" vertical="center" wrapText="1"/>
    </xf>
    <xf numFmtId="20" fontId="27" fillId="0" borderId="3" xfId="0" applyNumberFormat="1" applyFont="1" applyBorder="1" applyAlignment="1">
      <alignment horizontal="center" vertical="center" wrapText="1"/>
    </xf>
    <xf numFmtId="0" fontId="27" fillId="0" borderId="31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0" fontId="26" fillId="0" borderId="36" xfId="0" applyFont="1" applyBorder="1" applyAlignment="1">
      <alignment horizontal="center" vertical="center" wrapText="1"/>
    </xf>
    <xf numFmtId="0" fontId="27" fillId="2" borderId="37" xfId="0" applyFont="1" applyFill="1" applyBorder="1" applyAlignment="1">
      <alignment horizontal="center" vertical="center" wrapText="1"/>
    </xf>
    <xf numFmtId="0" fontId="27" fillId="0" borderId="34" xfId="0" applyFont="1" applyBorder="1" applyAlignment="1">
      <alignment horizontal="center" vertical="center" wrapText="1"/>
    </xf>
    <xf numFmtId="0" fontId="27" fillId="3" borderId="2" xfId="0" applyFont="1" applyFill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27" fillId="4" borderId="32" xfId="0" applyFont="1" applyFill="1" applyBorder="1" applyAlignment="1">
      <alignment horizontal="center" vertical="center" wrapText="1"/>
    </xf>
    <xf numFmtId="0" fontId="27" fillId="4" borderId="23" xfId="0" applyFont="1" applyFill="1" applyBorder="1" applyAlignment="1">
      <alignment horizontal="center" vertical="center" wrapText="1"/>
    </xf>
    <xf numFmtId="0" fontId="27" fillId="5" borderId="21" xfId="0" applyFont="1" applyFill="1" applyBorder="1" applyAlignment="1">
      <alignment horizontal="center" vertical="center" wrapText="1"/>
    </xf>
    <xf numFmtId="0" fontId="27" fillId="2" borderId="8" xfId="0" applyFont="1" applyFill="1" applyBorder="1" applyAlignment="1">
      <alignment horizontal="center" vertical="center" wrapText="1"/>
    </xf>
    <xf numFmtId="0" fontId="31" fillId="4" borderId="9" xfId="0" applyFont="1" applyFill="1" applyBorder="1" applyAlignment="1">
      <alignment horizontal="center" vertical="center" wrapText="1"/>
    </xf>
    <xf numFmtId="0" fontId="27" fillId="4" borderId="21" xfId="0" applyFont="1" applyFill="1" applyBorder="1" applyAlignment="1">
      <alignment horizontal="center" vertical="center" wrapText="1"/>
    </xf>
    <xf numFmtId="0" fontId="27" fillId="4" borderId="2" xfId="0" applyFont="1" applyFill="1" applyBorder="1" applyAlignment="1">
      <alignment horizontal="center" vertical="center" wrapText="1"/>
    </xf>
    <xf numFmtId="0" fontId="27" fillId="0" borderId="2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27" fillId="5" borderId="1" xfId="0" applyFont="1" applyFill="1" applyBorder="1" applyAlignment="1">
      <alignment horizontal="center" vertical="center" wrapText="1"/>
    </xf>
    <xf numFmtId="0" fontId="27" fillId="4" borderId="31" xfId="0" applyFont="1" applyFill="1" applyBorder="1" applyAlignment="1">
      <alignment horizontal="center" vertical="center" wrapText="1"/>
    </xf>
    <xf numFmtId="0" fontId="30" fillId="3" borderId="1" xfId="0" applyFont="1" applyFill="1" applyBorder="1" applyAlignment="1">
      <alignment horizontal="center" vertical="center" wrapText="1"/>
    </xf>
    <xf numFmtId="0" fontId="27" fillId="3" borderId="14" xfId="0" applyFont="1" applyFill="1" applyBorder="1" applyAlignment="1">
      <alignment horizontal="center" vertical="center" wrapText="1"/>
    </xf>
    <xf numFmtId="11" fontId="27" fillId="3" borderId="14" xfId="0" applyNumberFormat="1" applyFont="1" applyFill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center" wrapText="1"/>
    </xf>
    <xf numFmtId="0" fontId="27" fillId="0" borderId="20" xfId="0" applyFont="1" applyBorder="1" applyAlignment="1">
      <alignment horizontal="center" vertical="center" wrapText="1"/>
    </xf>
    <xf numFmtId="0" fontId="27" fillId="0" borderId="19" xfId="0" applyFont="1" applyBorder="1" applyAlignment="1">
      <alignment wrapText="1"/>
    </xf>
    <xf numFmtId="0" fontId="27" fillId="0" borderId="9" xfId="0" applyFont="1" applyBorder="1" applyAlignment="1">
      <alignment wrapText="1"/>
    </xf>
    <xf numFmtId="0" fontId="27" fillId="0" borderId="21" xfId="0" applyFont="1" applyBorder="1" applyAlignment="1">
      <alignment wrapText="1"/>
    </xf>
    <xf numFmtId="0" fontId="22" fillId="5" borderId="0" xfId="0" applyFont="1" applyFill="1" applyAlignment="1">
      <alignment wrapText="1"/>
    </xf>
    <xf numFmtId="0" fontId="26" fillId="0" borderId="0" xfId="0" applyFont="1" applyAlignment="1">
      <alignment horizontal="center" wrapText="1"/>
    </xf>
    <xf numFmtId="0" fontId="29" fillId="0" borderId="1" xfId="0" applyFont="1" applyBorder="1" applyAlignment="1">
      <alignment horizontal="center" vertical="center" wrapText="1"/>
    </xf>
    <xf numFmtId="0" fontId="29" fillId="3" borderId="1" xfId="0" applyFont="1" applyFill="1" applyBorder="1" applyAlignment="1">
      <alignment horizontal="center" vertical="center" wrapText="1"/>
    </xf>
    <xf numFmtId="0" fontId="31" fillId="0" borderId="9" xfId="0" applyFont="1" applyBorder="1" applyAlignment="1">
      <alignment horizontal="center" vertical="center" wrapText="1"/>
    </xf>
    <xf numFmtId="0" fontId="29" fillId="2" borderId="7" xfId="0" applyFont="1" applyFill="1" applyBorder="1" applyAlignment="1">
      <alignment horizontal="center" vertical="center" wrapText="1"/>
    </xf>
    <xf numFmtId="0" fontId="30" fillId="3" borderId="3" xfId="0" applyFont="1" applyFill="1" applyBorder="1" applyAlignment="1">
      <alignment horizontal="center" vertical="center" wrapText="1"/>
    </xf>
    <xf numFmtId="0" fontId="30" fillId="4" borderId="9" xfId="0" applyFont="1" applyFill="1" applyBorder="1" applyAlignment="1">
      <alignment horizontal="center" vertical="center" wrapText="1"/>
    </xf>
    <xf numFmtId="0" fontId="29" fillId="0" borderId="14" xfId="0" applyFont="1" applyBorder="1" applyAlignment="1">
      <alignment horizontal="center" vertical="center" wrapText="1"/>
    </xf>
    <xf numFmtId="0" fontId="30" fillId="4" borderId="3" xfId="0" applyFont="1" applyFill="1" applyBorder="1" applyAlignment="1">
      <alignment horizontal="center" vertical="center" wrapText="1"/>
    </xf>
    <xf numFmtId="0" fontId="31" fillId="4" borderId="4" xfId="0" applyFont="1" applyFill="1" applyBorder="1" applyAlignment="1">
      <alignment horizontal="center" vertical="center" wrapText="1"/>
    </xf>
    <xf numFmtId="0" fontId="31" fillId="5" borderId="9" xfId="0" applyFont="1" applyFill="1" applyBorder="1" applyAlignment="1">
      <alignment horizontal="center" vertical="center" wrapText="1"/>
    </xf>
    <xf numFmtId="0" fontId="31" fillId="4" borderId="3" xfId="0" applyFont="1" applyFill="1" applyBorder="1" applyAlignment="1">
      <alignment horizontal="center" vertical="center" wrapText="1"/>
    </xf>
    <xf numFmtId="0" fontId="27" fillId="0" borderId="22" xfId="0" applyFont="1" applyBorder="1" applyAlignment="1">
      <alignment wrapText="1"/>
    </xf>
    <xf numFmtId="0" fontId="27" fillId="0" borderId="4" xfId="0" applyFont="1" applyBorder="1" applyAlignment="1">
      <alignment wrapText="1"/>
    </xf>
    <xf numFmtId="0" fontId="27" fillId="0" borderId="38" xfId="0" applyFont="1" applyBorder="1" applyAlignment="1">
      <alignment horizontal="center" vertical="center" wrapText="1"/>
    </xf>
    <xf numFmtId="0" fontId="27" fillId="0" borderId="39" xfId="0" applyFont="1" applyBorder="1" applyAlignment="1">
      <alignment horizontal="center" vertical="center" wrapText="1"/>
    </xf>
    <xf numFmtId="0" fontId="21" fillId="4" borderId="9" xfId="0" applyFont="1" applyFill="1" applyBorder="1" applyAlignment="1">
      <alignment horizontal="center" vertical="center" wrapText="1"/>
    </xf>
    <xf numFmtId="0" fontId="33" fillId="3" borderId="3" xfId="0" applyFont="1" applyFill="1" applyBorder="1" applyAlignment="1">
      <alignment horizontal="center" vertical="center" wrapText="1"/>
    </xf>
    <xf numFmtId="0" fontId="5" fillId="7" borderId="52" xfId="0" applyFont="1" applyFill="1" applyBorder="1" applyAlignment="1">
      <alignment horizontal="center" vertical="center" textRotation="90"/>
    </xf>
    <xf numFmtId="0" fontId="5" fillId="7" borderId="17" xfId="0" applyFont="1" applyFill="1" applyBorder="1" applyAlignment="1">
      <alignment horizontal="center" vertical="center" textRotation="90"/>
    </xf>
    <xf numFmtId="0" fontId="10" fillId="7" borderId="25" xfId="0" applyFont="1" applyFill="1" applyBorder="1"/>
    <xf numFmtId="0" fontId="5" fillId="7" borderId="40" xfId="0" applyFont="1" applyFill="1" applyBorder="1" applyAlignment="1">
      <alignment horizontal="center" vertical="center" textRotation="90"/>
    </xf>
    <xf numFmtId="0" fontId="5" fillId="7" borderId="30" xfId="0" applyFont="1" applyFill="1" applyBorder="1" applyAlignment="1">
      <alignment horizontal="center" vertical="center" textRotation="90"/>
    </xf>
    <xf numFmtId="0" fontId="10" fillId="7" borderId="28" xfId="0" applyFont="1" applyFill="1" applyBorder="1" applyAlignment="1">
      <alignment horizontal="center"/>
    </xf>
    <xf numFmtId="0" fontId="5" fillId="7" borderId="15" xfId="0" applyFont="1" applyFill="1" applyBorder="1" applyAlignment="1">
      <alignment horizontal="center" vertical="center" textRotation="90"/>
    </xf>
    <xf numFmtId="0" fontId="10" fillId="7" borderId="17" xfId="0" applyFont="1" applyFill="1" applyBorder="1" applyAlignment="1">
      <alignment horizontal="center" vertical="center" textRotation="90"/>
    </xf>
    <xf numFmtId="0" fontId="10" fillId="7" borderId="25" xfId="0" applyFont="1" applyFill="1" applyBorder="1" applyAlignment="1">
      <alignment horizontal="center" vertical="center" textRotation="90"/>
    </xf>
    <xf numFmtId="0" fontId="5" fillId="7" borderId="25" xfId="0" applyFont="1" applyFill="1" applyBorder="1" applyAlignment="1">
      <alignment horizontal="center" vertical="center" textRotation="90"/>
    </xf>
    <xf numFmtId="0" fontId="27" fillId="0" borderId="0" xfId="0" applyFont="1" applyAlignment="1">
      <alignment wrapText="1"/>
    </xf>
    <xf numFmtId="0" fontId="22" fillId="0" borderId="0" xfId="0" applyFont="1" applyAlignment="1">
      <alignment wrapText="1"/>
    </xf>
    <xf numFmtId="0" fontId="27" fillId="0" borderId="0" xfId="0" applyFont="1" applyAlignment="1">
      <alignment horizontal="center" wrapText="1"/>
    </xf>
    <xf numFmtId="0" fontId="5" fillId="7" borderId="10" xfId="0" applyFont="1" applyFill="1" applyBorder="1" applyAlignment="1">
      <alignment horizontal="center" vertical="center"/>
    </xf>
    <xf numFmtId="0" fontId="5" fillId="7" borderId="11" xfId="0" applyFont="1" applyFill="1" applyBorder="1" applyAlignment="1">
      <alignment horizontal="center" vertical="center"/>
    </xf>
    <xf numFmtId="0" fontId="5" fillId="7" borderId="24" xfId="0" applyFont="1" applyFill="1" applyBorder="1" applyAlignment="1">
      <alignment horizontal="center" vertical="center"/>
    </xf>
    <xf numFmtId="0" fontId="10" fillId="7" borderId="17" xfId="0" applyFont="1" applyFill="1" applyBorder="1"/>
    <xf numFmtId="0" fontId="7" fillId="6" borderId="44" xfId="0" applyFont="1" applyFill="1" applyBorder="1" applyAlignment="1">
      <alignment horizontal="center" vertical="center" wrapText="1"/>
    </xf>
    <xf numFmtId="0" fontId="7" fillId="6" borderId="34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10" fillId="7" borderId="17" xfId="0" applyFont="1" applyFill="1" applyBorder="1" applyAlignment="1">
      <alignment horizontal="center"/>
    </xf>
    <xf numFmtId="0" fontId="10" fillId="7" borderId="25" xfId="0" applyFont="1" applyFill="1" applyBorder="1" applyAlignment="1">
      <alignment horizontal="center"/>
    </xf>
    <xf numFmtId="0" fontId="5" fillId="7" borderId="48" xfId="0" applyFont="1" applyFill="1" applyBorder="1" applyAlignment="1">
      <alignment horizontal="center" vertical="center" textRotation="90"/>
    </xf>
    <xf numFmtId="0" fontId="5" fillId="7" borderId="43" xfId="0" applyFont="1" applyFill="1" applyBorder="1" applyAlignment="1">
      <alignment horizontal="center" vertical="center" textRotation="90"/>
    </xf>
    <xf numFmtId="0" fontId="5" fillId="7" borderId="45" xfId="0" applyFont="1" applyFill="1" applyBorder="1" applyAlignment="1">
      <alignment horizontal="center" vertical="center" textRotation="90"/>
    </xf>
    <xf numFmtId="0" fontId="5" fillId="7" borderId="13" xfId="0" applyFont="1" applyFill="1" applyBorder="1" applyAlignment="1">
      <alignment horizontal="center" vertical="center"/>
    </xf>
    <xf numFmtId="0" fontId="5" fillId="7" borderId="36" xfId="0" applyFont="1" applyFill="1" applyBorder="1" applyAlignment="1">
      <alignment horizontal="center" vertical="center"/>
    </xf>
    <xf numFmtId="0" fontId="5" fillId="7" borderId="41" xfId="0" applyFont="1" applyFill="1" applyBorder="1" applyAlignment="1">
      <alignment horizontal="center" vertical="center"/>
    </xf>
    <xf numFmtId="0" fontId="5" fillId="7" borderId="42" xfId="0" applyFont="1" applyFill="1" applyBorder="1" applyAlignment="1">
      <alignment horizontal="center" vertical="center"/>
    </xf>
    <xf numFmtId="0" fontId="5" fillId="7" borderId="47" xfId="0" applyFont="1" applyFill="1" applyBorder="1" applyAlignment="1">
      <alignment horizontal="center" vertical="center" textRotation="90"/>
    </xf>
    <xf numFmtId="0" fontId="10" fillId="7" borderId="43" xfId="0" applyFont="1" applyFill="1" applyBorder="1" applyAlignment="1">
      <alignment horizontal="center" vertical="center" textRotation="90"/>
    </xf>
    <xf numFmtId="0" fontId="10" fillId="7" borderId="45" xfId="0" applyFont="1" applyFill="1" applyBorder="1" applyAlignment="1">
      <alignment horizontal="center" vertical="center" textRotation="90"/>
    </xf>
    <xf numFmtId="0" fontId="10" fillId="7" borderId="43" xfId="0" applyFont="1" applyFill="1" applyBorder="1"/>
    <xf numFmtId="0" fontId="10" fillId="7" borderId="45" xfId="0" applyFont="1" applyFill="1" applyBorder="1"/>
    <xf numFmtId="0" fontId="5" fillId="0" borderId="43" xfId="0" applyFont="1" applyBorder="1" applyAlignment="1">
      <alignment horizontal="center" vertical="center" textRotation="90"/>
    </xf>
    <xf numFmtId="0" fontId="5" fillId="0" borderId="46" xfId="0" applyFont="1" applyBorder="1" applyAlignment="1">
      <alignment horizontal="center" vertical="center" textRotation="90"/>
    </xf>
    <xf numFmtId="0" fontId="17" fillId="0" borderId="0" xfId="0" applyFont="1" applyAlignment="1">
      <alignment horizontal="right"/>
    </xf>
    <xf numFmtId="0" fontId="27" fillId="6" borderId="44" xfId="0" applyFont="1" applyFill="1" applyBorder="1" applyAlignment="1">
      <alignment horizontal="center" vertical="center" wrapText="1"/>
    </xf>
    <xf numFmtId="0" fontId="27" fillId="6" borderId="34" xfId="0" applyFont="1" applyFill="1" applyBorder="1" applyAlignment="1">
      <alignment horizontal="center" vertical="center" wrapText="1"/>
    </xf>
    <xf numFmtId="0" fontId="28" fillId="5" borderId="0" xfId="0" applyFont="1" applyFill="1" applyAlignment="1">
      <alignment horizontal="center" wrapText="1"/>
    </xf>
    <xf numFmtId="0" fontId="5" fillId="7" borderId="40" xfId="0" applyFont="1" applyFill="1" applyBorder="1" applyAlignment="1">
      <alignment horizontal="right" vertical="center" textRotation="90"/>
    </xf>
    <xf numFmtId="0" fontId="5" fillId="7" borderId="30" xfId="0" applyFont="1" applyFill="1" applyBorder="1" applyAlignment="1">
      <alignment horizontal="right" vertical="center" textRotation="90"/>
    </xf>
    <xf numFmtId="0" fontId="10" fillId="7" borderId="28" xfId="0" applyFont="1" applyFill="1" applyBorder="1" applyAlignment="1">
      <alignment horizontal="right"/>
    </xf>
    <xf numFmtId="0" fontId="12" fillId="0" borderId="62" xfId="0" applyFont="1" applyBorder="1" applyAlignment="1" applyProtection="1">
      <alignment horizontal="center" wrapText="1"/>
      <protection hidden="1"/>
    </xf>
    <xf numFmtId="0" fontId="5" fillId="7" borderId="15" xfId="0" applyFont="1" applyFill="1" applyBorder="1" applyAlignment="1">
      <alignment horizontal="right" vertical="center" textRotation="90"/>
    </xf>
    <xf numFmtId="0" fontId="5" fillId="7" borderId="17" xfId="0" applyFont="1" applyFill="1" applyBorder="1" applyAlignment="1">
      <alignment horizontal="right" vertical="center" textRotation="90"/>
    </xf>
    <xf numFmtId="0" fontId="5" fillId="7" borderId="25" xfId="0" applyFont="1" applyFill="1" applyBorder="1" applyAlignment="1">
      <alignment horizontal="right" vertical="center" textRotation="90"/>
    </xf>
    <xf numFmtId="0" fontId="10" fillId="7" borderId="17" xfId="0" applyFont="1" applyFill="1" applyBorder="1" applyAlignment="1">
      <alignment horizontal="right" vertical="center" textRotation="90"/>
    </xf>
    <xf numFmtId="0" fontId="10" fillId="7" borderId="25" xfId="0" applyFont="1" applyFill="1" applyBorder="1" applyAlignment="1">
      <alignment horizontal="right" vertical="center" textRotation="90"/>
    </xf>
    <xf numFmtId="0" fontId="5" fillId="7" borderId="15" xfId="0" applyFont="1" applyFill="1" applyBorder="1" applyAlignment="1" applyProtection="1">
      <alignment horizontal="center" vertical="center" textRotation="90"/>
      <protection hidden="1"/>
    </xf>
    <xf numFmtId="0" fontId="5" fillId="7" borderId="17" xfId="0" applyFont="1" applyFill="1" applyBorder="1" applyAlignment="1" applyProtection="1">
      <alignment horizontal="center" vertical="center" textRotation="90"/>
      <protection hidden="1"/>
    </xf>
    <xf numFmtId="0" fontId="5" fillId="7" borderId="25" xfId="0" applyFont="1" applyFill="1" applyBorder="1" applyAlignment="1" applyProtection="1">
      <alignment horizontal="center" vertical="center" textRotation="90"/>
      <protection hidden="1"/>
    </xf>
    <xf numFmtId="0" fontId="5" fillId="7" borderId="56" xfId="0" applyFont="1" applyFill="1" applyBorder="1" applyAlignment="1" applyProtection="1">
      <alignment horizontal="center" vertical="center" textRotation="90"/>
      <protection hidden="1"/>
    </xf>
    <xf numFmtId="0" fontId="5" fillId="7" borderId="30" xfId="0" applyFont="1" applyFill="1" applyBorder="1" applyAlignment="1" applyProtection="1">
      <alignment horizontal="center" vertical="center" textRotation="90"/>
      <protection hidden="1"/>
    </xf>
    <xf numFmtId="0" fontId="5" fillId="7" borderId="28" xfId="0" applyFont="1" applyFill="1" applyBorder="1" applyAlignment="1" applyProtection="1">
      <alignment horizontal="center" vertical="center" textRotation="90"/>
      <protection hidden="1"/>
    </xf>
    <xf numFmtId="0" fontId="10" fillId="7" borderId="17" xfId="0" applyFont="1" applyFill="1" applyBorder="1" applyAlignment="1" applyProtection="1">
      <alignment horizontal="center" vertical="center" textRotation="90"/>
      <protection hidden="1"/>
    </xf>
    <xf numFmtId="0" fontId="10" fillId="7" borderId="25" xfId="0" applyFont="1" applyFill="1" applyBorder="1" applyAlignment="1" applyProtection="1">
      <alignment horizontal="center" vertical="center" textRotation="90"/>
      <protection hidden="1"/>
    </xf>
    <xf numFmtId="0" fontId="10" fillId="7" borderId="30" xfId="0" applyFont="1" applyFill="1" applyBorder="1" applyAlignment="1" applyProtection="1">
      <alignment horizontal="center"/>
      <protection hidden="1"/>
    </xf>
    <xf numFmtId="0" fontId="10" fillId="7" borderId="28" xfId="0" applyFont="1" applyFill="1" applyBorder="1" applyAlignment="1" applyProtection="1">
      <alignment horizontal="center"/>
      <protection hidden="1"/>
    </xf>
    <xf numFmtId="0" fontId="10" fillId="7" borderId="30" xfId="0" applyFont="1" applyFill="1" applyBorder="1" applyAlignment="1" applyProtection="1">
      <alignment horizontal="center" vertical="center" textRotation="90"/>
      <protection hidden="1"/>
    </xf>
    <xf numFmtId="0" fontId="10" fillId="7" borderId="28" xfId="0" applyFont="1" applyFill="1" applyBorder="1" applyAlignment="1" applyProtection="1">
      <alignment horizontal="center" vertical="center" textRotation="90"/>
      <protection hidden="1"/>
    </xf>
    <xf numFmtId="0" fontId="10" fillId="7" borderId="17" xfId="0" applyFont="1" applyFill="1" applyBorder="1" applyProtection="1">
      <protection hidden="1"/>
    </xf>
    <xf numFmtId="0" fontId="10" fillId="7" borderId="25" xfId="0" applyFont="1" applyFill="1" applyBorder="1" applyProtection="1">
      <protection hidden="1"/>
    </xf>
    <xf numFmtId="0" fontId="7" fillId="6" borderId="44" xfId="0" applyFont="1" applyFill="1" applyBorder="1" applyAlignment="1" applyProtection="1">
      <alignment horizontal="center" vertical="center" wrapText="1"/>
      <protection hidden="1"/>
    </xf>
    <xf numFmtId="0" fontId="7" fillId="6" borderId="34" xfId="0" applyFont="1" applyFill="1" applyBorder="1" applyAlignment="1" applyProtection="1">
      <alignment horizontal="center" vertical="center" wrapText="1"/>
      <protection hidden="1"/>
    </xf>
    <xf numFmtId="0" fontId="7" fillId="6" borderId="3" xfId="0" applyFont="1" applyFill="1" applyBorder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wrapText="1"/>
      <protection hidden="1"/>
    </xf>
    <xf numFmtId="0" fontId="11" fillId="0" borderId="0" xfId="0" applyFont="1" applyAlignment="1" applyProtection="1">
      <alignment wrapText="1"/>
      <protection hidden="1"/>
    </xf>
    <xf numFmtId="0" fontId="5" fillId="7" borderId="10" xfId="0" applyFont="1" applyFill="1" applyBorder="1" applyAlignment="1" applyProtection="1">
      <alignment horizontal="center" vertical="center"/>
      <protection hidden="1"/>
    </xf>
    <xf numFmtId="0" fontId="5" fillId="7" borderId="11" xfId="0" applyFont="1" applyFill="1" applyBorder="1" applyAlignment="1" applyProtection="1">
      <alignment horizontal="center" vertical="center"/>
      <protection hidden="1"/>
    </xf>
    <xf numFmtId="0" fontId="5" fillId="7" borderId="13" xfId="0" applyFont="1" applyFill="1" applyBorder="1" applyAlignment="1" applyProtection="1">
      <alignment horizontal="center" vertical="center"/>
      <protection hidden="1"/>
    </xf>
    <xf numFmtId="0" fontId="5" fillId="7" borderId="36" xfId="0" applyFont="1" applyFill="1" applyBorder="1" applyAlignment="1" applyProtection="1">
      <alignment horizontal="center" vertical="center"/>
      <protection hidden="1"/>
    </xf>
    <xf numFmtId="0" fontId="5" fillId="7" borderId="24" xfId="0" applyFont="1" applyFill="1" applyBorder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left" wrapText="1"/>
      <protection hidden="1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right" vertical="center" wrapText="1"/>
    </xf>
    <xf numFmtId="0" fontId="12" fillId="0" borderId="0" xfId="0" applyFont="1" applyAlignment="1">
      <alignment horizontal="left" wrapText="1"/>
    </xf>
    <xf numFmtId="0" fontId="12" fillId="0" borderId="62" xfId="0" applyFont="1" applyBorder="1" applyAlignment="1">
      <alignment horizontal="center" wrapText="1"/>
    </xf>
    <xf numFmtId="0" fontId="5" fillId="7" borderId="56" xfId="0" applyFont="1" applyFill="1" applyBorder="1" applyAlignment="1">
      <alignment horizontal="center" vertical="center" textRotation="90"/>
    </xf>
    <xf numFmtId="0" fontId="10" fillId="7" borderId="30" xfId="0" applyFont="1" applyFill="1" applyBorder="1" applyAlignment="1">
      <alignment horizontal="center" vertical="center" textRotation="90"/>
    </xf>
    <xf numFmtId="0" fontId="10" fillId="7" borderId="28" xfId="0" applyFont="1" applyFill="1" applyBorder="1" applyAlignment="1">
      <alignment horizontal="center" vertical="center" textRotation="90"/>
    </xf>
    <xf numFmtId="0" fontId="5" fillId="7" borderId="28" xfId="0" applyFont="1" applyFill="1" applyBorder="1" applyAlignment="1">
      <alignment horizontal="center" vertical="center" textRotation="90"/>
    </xf>
    <xf numFmtId="0" fontId="10" fillId="7" borderId="30" xfId="0" applyFont="1" applyFill="1" applyBorder="1" applyAlignment="1">
      <alignment horizontal="center"/>
    </xf>
    <xf numFmtId="0" fontId="12" fillId="0" borderId="0" xfId="0" applyFont="1" applyAlignment="1">
      <alignment wrapText="1"/>
    </xf>
    <xf numFmtId="0" fontId="11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EF"/>
      <color rgb="FFCDFF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U183"/>
  <sheetViews>
    <sheetView tabSelected="1" topLeftCell="B58" zoomScale="55" zoomScaleNormal="50" workbookViewId="0">
      <pane xSplit="2" topLeftCell="D1" activePane="topRight" state="frozen"/>
      <selection activeCell="B1" sqref="B1"/>
      <selection pane="topRight" activeCell="J63" sqref="J63"/>
    </sheetView>
  </sheetViews>
  <sheetFormatPr defaultColWidth="8.90625" defaultRowHeight="26" x14ac:dyDescent="0.6"/>
  <cols>
    <col min="1" max="1" width="12.36328125" style="130" customWidth="1"/>
    <col min="2" max="2" width="8.90625" style="226"/>
    <col min="3" max="3" width="10.36328125" style="214" customWidth="1"/>
    <col min="4" max="14" width="31.54296875" style="236" customWidth="1"/>
    <col min="15" max="15" width="33.453125" style="211" hidden="1" customWidth="1"/>
    <col min="16" max="16" width="37.6328125" style="214" hidden="1" customWidth="1"/>
    <col min="17" max="17" width="10.1796875" style="214" customWidth="1"/>
    <col min="18" max="18" width="9.1796875" style="215" customWidth="1"/>
    <col min="19" max="19" width="10.08984375" style="214" customWidth="1"/>
    <col min="20" max="32" width="31.54296875" style="236" customWidth="1"/>
    <col min="33" max="33" width="10.36328125" style="214" customWidth="1"/>
    <col min="34" max="34" width="8.90625" style="214"/>
    <col min="35" max="98" width="0" style="214" hidden="1" customWidth="1"/>
    <col min="99" max="99" width="8.90625" style="130"/>
    <col min="100" max="16384" width="8.90625" style="214"/>
  </cols>
  <sheetData>
    <row r="1" spans="1:99" x14ac:dyDescent="0.6">
      <c r="B1" s="130"/>
      <c r="C1" s="130"/>
    </row>
    <row r="2" spans="1:99" x14ac:dyDescent="0.6">
      <c r="B2" s="130"/>
      <c r="C2" s="130"/>
      <c r="L2" s="237"/>
      <c r="M2" s="237"/>
      <c r="N2" s="237"/>
      <c r="O2" s="212"/>
      <c r="P2" s="212"/>
      <c r="Q2" s="212"/>
      <c r="R2" s="216"/>
      <c r="S2" s="212"/>
      <c r="T2" s="237"/>
      <c r="U2" s="237"/>
      <c r="V2" s="237"/>
      <c r="W2" s="237"/>
      <c r="X2" s="237"/>
      <c r="Y2" s="238"/>
      <c r="Z2" s="238"/>
      <c r="AA2" s="238"/>
      <c r="AB2" s="238"/>
      <c r="AC2" s="238"/>
      <c r="AD2" s="238"/>
      <c r="AE2" s="238"/>
      <c r="AF2" s="238"/>
    </row>
    <row r="3" spans="1:99" x14ac:dyDescent="0.6">
      <c r="B3" s="227"/>
      <c r="C3" s="227"/>
      <c r="L3" s="237"/>
      <c r="M3" s="237"/>
      <c r="N3" s="237"/>
      <c r="O3" s="229"/>
      <c r="P3" s="229"/>
      <c r="Q3" s="229"/>
      <c r="R3" s="230"/>
      <c r="S3" s="229"/>
      <c r="T3" s="237"/>
      <c r="U3" s="237"/>
      <c r="V3" s="237"/>
      <c r="W3" s="237"/>
      <c r="X3" s="237"/>
      <c r="Y3" s="238"/>
      <c r="AB3" s="238"/>
      <c r="AC3" s="238"/>
      <c r="AD3" s="355" t="s">
        <v>1</v>
      </c>
      <c r="AE3" s="355"/>
      <c r="AF3" s="355"/>
      <c r="AG3" s="355"/>
      <c r="AH3" s="355"/>
    </row>
    <row r="4" spans="1:99" x14ac:dyDescent="0.6">
      <c r="B4" s="227"/>
      <c r="C4" s="227"/>
      <c r="L4" s="237"/>
      <c r="M4" s="237"/>
      <c r="N4" s="237"/>
      <c r="O4" s="229"/>
      <c r="P4" s="229"/>
      <c r="Q4" s="229"/>
      <c r="R4" s="230"/>
      <c r="S4" s="229"/>
      <c r="T4" s="237"/>
      <c r="U4" s="237"/>
      <c r="V4" s="237"/>
      <c r="W4" s="237"/>
      <c r="X4" s="237"/>
      <c r="Y4" s="238"/>
      <c r="Z4" s="239" t="str">
        <f ca="1">IF(MONTH(TODAY())&lt;8,"II","I")</f>
        <v>I</v>
      </c>
      <c r="AA4" s="239"/>
      <c r="AB4" s="238"/>
      <c r="AC4" s="355" t="s">
        <v>3</v>
      </c>
      <c r="AD4" s="355"/>
      <c r="AE4" s="355"/>
      <c r="AF4" s="355"/>
      <c r="AG4" s="355"/>
      <c r="AH4" s="355"/>
    </row>
    <row r="5" spans="1:99" x14ac:dyDescent="0.6">
      <c r="B5" s="227"/>
      <c r="C5" s="227"/>
      <c r="D5" s="240" t="s">
        <v>0</v>
      </c>
      <c r="L5" s="237"/>
      <c r="M5" s="237"/>
      <c r="N5" s="237"/>
      <c r="O5" s="229"/>
      <c r="P5" s="229"/>
      <c r="Q5" s="229"/>
      <c r="R5" s="230"/>
      <c r="S5" s="229"/>
      <c r="T5" s="237"/>
      <c r="U5" s="237"/>
      <c r="V5" s="237"/>
      <c r="W5" s="237"/>
      <c r="X5" s="237"/>
      <c r="Y5" s="238"/>
      <c r="Z5" s="239"/>
      <c r="AA5" s="239"/>
      <c r="AB5" s="238"/>
      <c r="AC5" s="238"/>
      <c r="AD5" s="355" t="s">
        <v>5</v>
      </c>
      <c r="AE5" s="355"/>
      <c r="AF5" s="355"/>
      <c r="AG5" s="355"/>
      <c r="AH5" s="355"/>
    </row>
    <row r="6" spans="1:99" ht="22.4" customHeight="1" x14ac:dyDescent="0.6">
      <c r="B6" s="227"/>
      <c r="C6" s="227"/>
      <c r="D6" s="241" t="s">
        <v>2</v>
      </c>
      <c r="K6" s="242"/>
      <c r="O6" s="228"/>
      <c r="P6" s="231"/>
      <c r="Q6" s="231"/>
      <c r="R6" s="232"/>
      <c r="S6" s="231"/>
      <c r="T6" s="240"/>
      <c r="U6" s="240"/>
      <c r="V6" s="240"/>
      <c r="W6" s="240"/>
      <c r="X6" s="238"/>
      <c r="Y6" s="238"/>
      <c r="Z6" s="239"/>
      <c r="AA6" s="239"/>
      <c r="AB6" s="238"/>
      <c r="AC6" s="238"/>
      <c r="AD6" s="355" t="str">
        <f ca="1">_xlfn.CONCAT("групповых занятий на ",Z4," полугодие ", Z8,"/",AA8," учебного года")</f>
        <v>групповых занятий на I полугодие 2026/2027 учебного года</v>
      </c>
      <c r="AE6" s="355"/>
      <c r="AF6" s="355"/>
      <c r="AG6" s="355"/>
      <c r="AH6" s="355"/>
    </row>
    <row r="7" spans="1:99" ht="29.15" customHeight="1" x14ac:dyDescent="0.6">
      <c r="B7" s="227"/>
      <c r="C7" s="227"/>
      <c r="D7" s="329" t="s">
        <v>4</v>
      </c>
      <c r="E7" s="330"/>
      <c r="F7" s="330"/>
      <c r="H7" s="331" t="s">
        <v>478</v>
      </c>
      <c r="I7" s="331"/>
      <c r="J7" s="331" t="s">
        <v>479</v>
      </c>
      <c r="K7" s="331"/>
      <c r="L7" s="301"/>
      <c r="M7" s="301"/>
      <c r="N7" s="301"/>
      <c r="O7" s="233"/>
      <c r="P7" s="234"/>
      <c r="Q7" s="234"/>
      <c r="R7" s="234"/>
      <c r="S7" s="234"/>
      <c r="T7" s="329"/>
      <c r="U7" s="329"/>
      <c r="V7" s="329"/>
      <c r="W7" s="329"/>
      <c r="X7" s="330"/>
      <c r="Y7" s="330"/>
      <c r="Z7" s="358"/>
      <c r="AA7" s="358"/>
      <c r="AB7" s="331"/>
      <c r="AC7" s="331"/>
      <c r="AG7" s="231"/>
      <c r="AH7" s="231"/>
    </row>
    <row r="8" spans="1:99" ht="29.5" customHeight="1" thickBot="1" x14ac:dyDescent="0.65">
      <c r="B8" s="227"/>
      <c r="C8" s="227"/>
      <c r="D8" s="329"/>
      <c r="E8" s="330"/>
      <c r="F8" s="330"/>
      <c r="O8" s="228"/>
      <c r="P8" s="231"/>
      <c r="Q8" s="231"/>
      <c r="R8" s="232"/>
      <c r="S8" s="231"/>
      <c r="T8" s="329"/>
      <c r="U8" s="329"/>
      <c r="V8" s="329"/>
      <c r="W8" s="329"/>
      <c r="X8" s="330"/>
      <c r="Y8" s="330"/>
      <c r="Z8" s="239">
        <f ca="1">IF(MONTH(TODAY())&lt;8,YEAR(TODAY())-1,YEAR(TODAY()))</f>
        <v>2026</v>
      </c>
      <c r="AA8" s="239">
        <f ca="1">Z8+1</f>
        <v>2027</v>
      </c>
      <c r="AG8" s="231"/>
      <c r="AH8" s="231"/>
    </row>
    <row r="9" spans="1:99" s="218" customFormat="1" ht="46.25" customHeight="1" thickTop="1" thickBot="1" x14ac:dyDescent="0.4">
      <c r="A9" s="217"/>
      <c r="B9" s="332" t="s">
        <v>6</v>
      </c>
      <c r="C9" s="333"/>
      <c r="D9" s="243" t="s">
        <v>19</v>
      </c>
      <c r="E9" s="243" t="s">
        <v>20</v>
      </c>
      <c r="F9" s="243" t="s">
        <v>228</v>
      </c>
      <c r="G9" s="243" t="s">
        <v>222</v>
      </c>
      <c r="H9" s="243" t="s">
        <v>259</v>
      </c>
      <c r="I9" s="243" t="s">
        <v>21</v>
      </c>
      <c r="J9" s="243" t="s">
        <v>22</v>
      </c>
      <c r="K9" s="243" t="s">
        <v>7</v>
      </c>
      <c r="L9" s="243"/>
      <c r="M9" s="243"/>
      <c r="N9" s="243"/>
      <c r="O9" s="3" t="s">
        <v>7</v>
      </c>
      <c r="P9" s="4"/>
      <c r="Q9" s="344" t="s">
        <v>62</v>
      </c>
      <c r="R9" s="345"/>
      <c r="S9" s="333"/>
      <c r="T9" s="243" t="s">
        <v>261</v>
      </c>
      <c r="U9" s="243" t="s">
        <v>262</v>
      </c>
      <c r="V9" s="243" t="s">
        <v>111</v>
      </c>
      <c r="W9" s="243" t="s">
        <v>263</v>
      </c>
      <c r="X9" s="243" t="s">
        <v>260</v>
      </c>
      <c r="Y9" s="243" t="s">
        <v>264</v>
      </c>
      <c r="Z9" s="243" t="s">
        <v>96</v>
      </c>
      <c r="AA9" s="243" t="s">
        <v>95</v>
      </c>
      <c r="AB9" s="243" t="s">
        <v>8</v>
      </c>
      <c r="AC9" s="243" t="s">
        <v>9</v>
      </c>
      <c r="AD9" s="243" t="s">
        <v>36</v>
      </c>
      <c r="AE9" s="243" t="s">
        <v>37</v>
      </c>
      <c r="AF9" s="243" t="s">
        <v>10</v>
      </c>
      <c r="AG9" s="332" t="s">
        <v>6</v>
      </c>
      <c r="AH9" s="334"/>
      <c r="CU9" s="217"/>
    </row>
    <row r="10" spans="1:99" s="219" customFormat="1" ht="46.25" customHeight="1" thickTop="1" x14ac:dyDescent="0.6">
      <c r="A10" s="130"/>
      <c r="B10" s="325" t="s">
        <v>11</v>
      </c>
      <c r="C10" s="5">
        <v>0.375</v>
      </c>
      <c r="D10" s="262" t="s">
        <v>284</v>
      </c>
      <c r="E10" s="262" t="s">
        <v>284</v>
      </c>
      <c r="F10" s="257"/>
      <c r="G10" s="257"/>
      <c r="H10" s="262" t="s">
        <v>284</v>
      </c>
      <c r="I10" s="262" t="s">
        <v>284</v>
      </c>
      <c r="J10" s="262" t="s">
        <v>284</v>
      </c>
      <c r="K10" s="257" t="s">
        <v>351</v>
      </c>
      <c r="L10" s="257"/>
      <c r="M10" s="257"/>
      <c r="N10" s="257"/>
      <c r="O10" s="7"/>
      <c r="P10" s="58"/>
      <c r="Q10" s="5">
        <v>0.375</v>
      </c>
      <c r="R10" s="325" t="s">
        <v>11</v>
      </c>
      <c r="S10" s="5">
        <v>0.375</v>
      </c>
      <c r="T10" s="244"/>
      <c r="U10" s="245" t="s">
        <v>300</v>
      </c>
      <c r="V10" s="244"/>
      <c r="W10" s="244"/>
      <c r="X10" s="245" t="s">
        <v>300</v>
      </c>
      <c r="Y10" s="245" t="s">
        <v>300</v>
      </c>
      <c r="Z10" s="245" t="s">
        <v>300</v>
      </c>
      <c r="AA10" s="245" t="s">
        <v>300</v>
      </c>
      <c r="AB10" s="244"/>
      <c r="AC10" s="246"/>
      <c r="AD10" s="245" t="s">
        <v>300</v>
      </c>
      <c r="AE10" s="244"/>
      <c r="AF10" s="244" t="s">
        <v>469</v>
      </c>
      <c r="AG10" s="97">
        <v>0.375</v>
      </c>
      <c r="AH10" s="341" t="s">
        <v>11</v>
      </c>
      <c r="CU10" s="130"/>
    </row>
    <row r="11" spans="1:99" ht="46.25" customHeight="1" x14ac:dyDescent="0.6">
      <c r="B11" s="320"/>
      <c r="C11" s="10">
        <v>0.44791666666666669</v>
      </c>
      <c r="D11" s="247" t="s">
        <v>63</v>
      </c>
      <c r="E11" s="247" t="s">
        <v>63</v>
      </c>
      <c r="F11" s="248" t="s">
        <v>279</v>
      </c>
      <c r="G11" s="248" t="s">
        <v>280</v>
      </c>
      <c r="H11" s="247" t="s">
        <v>63</v>
      </c>
      <c r="I11" s="302" t="s">
        <v>63</v>
      </c>
      <c r="J11" s="302" t="s">
        <v>63</v>
      </c>
      <c r="K11" s="248" t="s">
        <v>43</v>
      </c>
      <c r="L11" s="248"/>
      <c r="M11" s="248"/>
      <c r="N11" s="252"/>
      <c r="O11" s="13"/>
      <c r="P11" s="14"/>
      <c r="Q11" s="10">
        <v>0.44791666666666669</v>
      </c>
      <c r="R11" s="320"/>
      <c r="S11" s="10">
        <v>0.44791666666666669</v>
      </c>
      <c r="T11" s="247" t="s">
        <v>300</v>
      </c>
      <c r="U11" s="247"/>
      <c r="V11" s="247" t="s">
        <v>300</v>
      </c>
      <c r="W11" s="247" t="s">
        <v>300</v>
      </c>
      <c r="X11" s="248" t="s">
        <v>279</v>
      </c>
      <c r="Y11" s="248" t="s">
        <v>279</v>
      </c>
      <c r="Z11" s="248" t="s">
        <v>280</v>
      </c>
      <c r="AA11" s="248" t="s">
        <v>280</v>
      </c>
      <c r="AB11" s="247"/>
      <c r="AC11" s="247" t="s">
        <v>300</v>
      </c>
      <c r="AD11" s="248" t="s">
        <v>369</v>
      </c>
      <c r="AE11" s="247" t="s">
        <v>300</v>
      </c>
      <c r="AF11" s="247" t="s">
        <v>300</v>
      </c>
      <c r="AG11" s="91">
        <v>0.44791666666666669</v>
      </c>
      <c r="AH11" s="342"/>
    </row>
    <row r="12" spans="1:99" s="220" customFormat="1" ht="46.25" customHeight="1" x14ac:dyDescent="0.6">
      <c r="A12" s="130"/>
      <c r="B12" s="320"/>
      <c r="C12" s="16">
        <v>0.53472222222222221</v>
      </c>
      <c r="D12" s="249" t="s">
        <v>26</v>
      </c>
      <c r="E12" s="249" t="s">
        <v>46</v>
      </c>
      <c r="F12" s="303" t="s">
        <v>63</v>
      </c>
      <c r="G12" s="303" t="s">
        <v>63</v>
      </c>
      <c r="H12" s="251"/>
      <c r="I12" s="251" t="s">
        <v>281</v>
      </c>
      <c r="J12" s="251" t="s">
        <v>41</v>
      </c>
      <c r="K12" s="303" t="s">
        <v>63</v>
      </c>
      <c r="L12" s="251"/>
      <c r="M12" s="251"/>
      <c r="N12" s="251"/>
      <c r="O12" s="19"/>
      <c r="P12" s="20"/>
      <c r="Q12" s="16">
        <v>0.53472222222222221</v>
      </c>
      <c r="R12" s="320"/>
      <c r="S12" s="16">
        <v>0.53472222222222221</v>
      </c>
      <c r="T12" s="249" t="s">
        <v>44</v>
      </c>
      <c r="U12" s="249" t="s">
        <v>180</v>
      </c>
      <c r="V12" s="249" t="s">
        <v>180</v>
      </c>
      <c r="W12" s="249" t="s">
        <v>180</v>
      </c>
      <c r="X12" s="249" t="s">
        <v>180</v>
      </c>
      <c r="Y12" s="249" t="s">
        <v>301</v>
      </c>
      <c r="Z12" s="249" t="s">
        <v>44</v>
      </c>
      <c r="AA12" s="250" t="s">
        <v>473</v>
      </c>
      <c r="AB12" s="249" t="s">
        <v>301</v>
      </c>
      <c r="AC12" s="249" t="s">
        <v>301</v>
      </c>
      <c r="AD12" s="251" t="s">
        <v>281</v>
      </c>
      <c r="AE12" s="251" t="s">
        <v>41</v>
      </c>
      <c r="AF12" s="251" t="s">
        <v>58</v>
      </c>
      <c r="AG12" s="92">
        <v>0.53472222222222221</v>
      </c>
      <c r="AH12" s="342"/>
      <c r="CU12" s="130"/>
    </row>
    <row r="13" spans="1:99" ht="46.25" customHeight="1" x14ac:dyDescent="0.6">
      <c r="B13" s="320"/>
      <c r="C13" s="10">
        <v>0.60416666666666663</v>
      </c>
      <c r="D13" s="248"/>
      <c r="E13" s="259" t="s">
        <v>27</v>
      </c>
      <c r="F13" s="302" t="s">
        <v>285</v>
      </c>
      <c r="G13" s="302" t="s">
        <v>285</v>
      </c>
      <c r="H13" s="252" t="s">
        <v>340</v>
      </c>
      <c r="I13" s="252" t="s">
        <v>26</v>
      </c>
      <c r="J13" s="252" t="s">
        <v>26</v>
      </c>
      <c r="K13" s="302" t="s">
        <v>285</v>
      </c>
      <c r="L13" s="252"/>
      <c r="M13" s="248"/>
      <c r="N13" s="248"/>
      <c r="O13" s="13"/>
      <c r="P13" s="14"/>
      <c r="Q13" s="10">
        <v>0.60416666666666663</v>
      </c>
      <c r="R13" s="320"/>
      <c r="S13" s="10">
        <v>0.60416666666666663</v>
      </c>
      <c r="T13" s="248" t="s">
        <v>180</v>
      </c>
      <c r="U13" s="248"/>
      <c r="V13" s="248" t="s">
        <v>27</v>
      </c>
      <c r="W13" s="248" t="s">
        <v>27</v>
      </c>
      <c r="X13" s="252" t="s">
        <v>26</v>
      </c>
      <c r="Y13" s="248" t="s">
        <v>180</v>
      </c>
      <c r="Z13" s="248" t="s">
        <v>180</v>
      </c>
      <c r="AA13" s="248" t="s">
        <v>180</v>
      </c>
      <c r="AB13" s="252"/>
      <c r="AC13" s="252" t="s">
        <v>25</v>
      </c>
      <c r="AD13" s="248" t="s">
        <v>33</v>
      </c>
      <c r="AE13" s="248" t="s">
        <v>33</v>
      </c>
      <c r="AF13" s="252" t="s">
        <v>26</v>
      </c>
      <c r="AG13" s="91">
        <v>0.60416666666666663</v>
      </c>
      <c r="AH13" s="342"/>
    </row>
    <row r="14" spans="1:99" s="221" customFormat="1" ht="46.25" customHeight="1" x14ac:dyDescent="0.6">
      <c r="A14" s="130"/>
      <c r="B14" s="320"/>
      <c r="C14" s="23">
        <v>0.67361111111111116</v>
      </c>
      <c r="D14" s="253" t="s">
        <v>51</v>
      </c>
      <c r="E14" s="253" t="s">
        <v>28</v>
      </c>
      <c r="F14" s="253" t="s">
        <v>51</v>
      </c>
      <c r="G14" s="254" t="s">
        <v>152</v>
      </c>
      <c r="H14" s="254"/>
      <c r="I14" s="254"/>
      <c r="J14" s="254"/>
      <c r="K14" s="254"/>
      <c r="L14" s="254"/>
      <c r="M14" s="254"/>
      <c r="N14" s="254"/>
      <c r="O14" s="25"/>
      <c r="P14" s="26"/>
      <c r="Q14" s="23">
        <v>0.67361111111111116</v>
      </c>
      <c r="R14" s="320"/>
      <c r="S14" s="23">
        <v>0.67361111111111116</v>
      </c>
      <c r="T14" s="253"/>
      <c r="U14" s="253"/>
      <c r="V14" s="253" t="s">
        <v>28</v>
      </c>
      <c r="W14" s="253" t="s">
        <v>28</v>
      </c>
      <c r="X14" s="253"/>
      <c r="Y14" s="253"/>
      <c r="Z14" s="253"/>
      <c r="AA14" s="253"/>
      <c r="AB14" s="253"/>
      <c r="AC14" s="253"/>
      <c r="AD14" s="253"/>
      <c r="AE14" s="254"/>
      <c r="AF14" s="254"/>
      <c r="AG14" s="93">
        <v>0.67361111111111116</v>
      </c>
      <c r="AH14" s="342"/>
      <c r="CU14" s="130"/>
    </row>
    <row r="15" spans="1:99" ht="46.25" customHeight="1" thickBot="1" x14ac:dyDescent="0.65">
      <c r="B15" s="328"/>
      <c r="C15" s="70">
        <v>0.74305555555555547</v>
      </c>
      <c r="D15" s="255"/>
      <c r="E15" s="304"/>
      <c r="F15" s="256"/>
      <c r="G15" s="256"/>
      <c r="H15" s="256"/>
      <c r="I15" s="256"/>
      <c r="J15" s="256"/>
      <c r="K15" s="256"/>
      <c r="L15" s="256"/>
      <c r="M15" s="256"/>
      <c r="N15" s="256"/>
      <c r="O15" s="67"/>
      <c r="P15" s="71"/>
      <c r="Q15" s="70">
        <v>0.74305555555555547</v>
      </c>
      <c r="R15" s="328"/>
      <c r="S15" s="70">
        <v>0.74305555555555547</v>
      </c>
      <c r="T15" s="255"/>
      <c r="U15" s="255"/>
      <c r="V15" s="255"/>
      <c r="W15" s="255"/>
      <c r="X15" s="255"/>
      <c r="Y15" s="256"/>
      <c r="Z15" s="256"/>
      <c r="AA15" s="255"/>
      <c r="AB15" s="255"/>
      <c r="AC15" s="256"/>
      <c r="AD15" s="256"/>
      <c r="AE15" s="256"/>
      <c r="AF15" s="256"/>
      <c r="AG15" s="99">
        <v>0.74305555555555547</v>
      </c>
      <c r="AH15" s="343"/>
    </row>
    <row r="16" spans="1:99" s="219" customFormat="1" ht="46.25" customHeight="1" thickTop="1" x14ac:dyDescent="0.6">
      <c r="A16" s="130"/>
      <c r="B16" s="325" t="s">
        <v>12</v>
      </c>
      <c r="C16" s="5">
        <v>0.375</v>
      </c>
      <c r="D16" s="246"/>
      <c r="E16" s="305" t="s">
        <v>85</v>
      </c>
      <c r="F16" s="257" t="s">
        <v>337</v>
      </c>
      <c r="G16" s="305" t="s">
        <v>85</v>
      </c>
      <c r="H16" s="305" t="s">
        <v>85</v>
      </c>
      <c r="I16" s="257" t="s">
        <v>347</v>
      </c>
      <c r="J16" s="257" t="s">
        <v>79</v>
      </c>
      <c r="K16" s="305" t="s">
        <v>85</v>
      </c>
      <c r="L16" s="246"/>
      <c r="M16" s="246"/>
      <c r="N16" s="257"/>
      <c r="O16" s="7"/>
      <c r="P16" s="58"/>
      <c r="Q16" s="5">
        <v>0.375</v>
      </c>
      <c r="R16" s="325" t="s">
        <v>12</v>
      </c>
      <c r="S16" s="5">
        <v>0.375</v>
      </c>
      <c r="T16" s="257"/>
      <c r="U16" s="245" t="s">
        <v>102</v>
      </c>
      <c r="V16" s="245" t="s">
        <v>102</v>
      </c>
      <c r="W16" s="245" t="s">
        <v>102</v>
      </c>
      <c r="X16" s="257"/>
      <c r="Y16" s="245" t="s">
        <v>102</v>
      </c>
      <c r="Z16" s="245" t="s">
        <v>102</v>
      </c>
      <c r="AA16" s="245" t="s">
        <v>102</v>
      </c>
      <c r="AB16" s="258"/>
      <c r="AC16" s="258"/>
      <c r="AD16" s="257"/>
      <c r="AE16" s="245" t="s">
        <v>102</v>
      </c>
      <c r="AF16" s="245" t="s">
        <v>102</v>
      </c>
      <c r="AG16" s="97">
        <v>0.375</v>
      </c>
      <c r="AH16" s="341" t="s">
        <v>12</v>
      </c>
      <c r="CU16" s="130"/>
    </row>
    <row r="17" spans="1:99" ht="46.25" customHeight="1" x14ac:dyDescent="0.6">
      <c r="B17" s="320"/>
      <c r="C17" s="10">
        <v>0.44791666666666669</v>
      </c>
      <c r="D17" s="247" t="s">
        <v>286</v>
      </c>
      <c r="E17" s="247" t="s">
        <v>287</v>
      </c>
      <c r="F17" s="247" t="s">
        <v>286</v>
      </c>
      <c r="G17" s="247" t="s">
        <v>287</v>
      </c>
      <c r="H17" s="247" t="s">
        <v>287</v>
      </c>
      <c r="I17" s="247" t="s">
        <v>286</v>
      </c>
      <c r="J17" s="247" t="s">
        <v>286</v>
      </c>
      <c r="K17" s="247" t="s">
        <v>287</v>
      </c>
      <c r="L17" s="248"/>
      <c r="M17" s="248"/>
      <c r="N17" s="248"/>
      <c r="O17" s="11"/>
      <c r="P17" s="15"/>
      <c r="Q17" s="10">
        <v>0.44791666666666669</v>
      </c>
      <c r="R17" s="320"/>
      <c r="S17" s="10">
        <v>0.44791666666666669</v>
      </c>
      <c r="T17" s="252" t="s">
        <v>26</v>
      </c>
      <c r="U17" s="252" t="s">
        <v>363</v>
      </c>
      <c r="V17" s="252" t="s">
        <v>241</v>
      </c>
      <c r="W17" s="252"/>
      <c r="X17" s="252" t="s">
        <v>363</v>
      </c>
      <c r="Y17" s="252" t="s">
        <v>241</v>
      </c>
      <c r="Z17" s="252" t="s">
        <v>363</v>
      </c>
      <c r="AA17" s="252" t="s">
        <v>474</v>
      </c>
      <c r="AB17" s="252"/>
      <c r="AC17" s="252" t="s">
        <v>26</v>
      </c>
      <c r="AD17" s="252" t="s">
        <v>370</v>
      </c>
      <c r="AE17" s="252"/>
      <c r="AF17" s="252" t="s">
        <v>375</v>
      </c>
      <c r="AG17" s="91">
        <v>0.44791666666666669</v>
      </c>
      <c r="AH17" s="342"/>
    </row>
    <row r="18" spans="1:99" s="220" customFormat="1" ht="46.25" customHeight="1" x14ac:dyDescent="0.6">
      <c r="A18" s="130"/>
      <c r="B18" s="320"/>
      <c r="C18" s="16">
        <v>0.53472222222222221</v>
      </c>
      <c r="D18" s="318" t="s">
        <v>483</v>
      </c>
      <c r="E18" s="306" t="s">
        <v>29</v>
      </c>
      <c r="F18" s="250" t="s">
        <v>464</v>
      </c>
      <c r="G18" s="250" t="s">
        <v>464</v>
      </c>
      <c r="H18" s="249" t="s">
        <v>288</v>
      </c>
      <c r="I18" s="249" t="s">
        <v>348</v>
      </c>
      <c r="J18" s="249" t="s">
        <v>129</v>
      </c>
      <c r="K18" s="249" t="s">
        <v>352</v>
      </c>
      <c r="L18" s="249"/>
      <c r="M18" s="249"/>
      <c r="N18" s="249"/>
      <c r="O18" s="17"/>
      <c r="P18" s="21"/>
      <c r="Q18" s="16">
        <v>0.53472222222222221</v>
      </c>
      <c r="R18" s="320"/>
      <c r="S18" s="16">
        <v>0.53472222222222221</v>
      </c>
      <c r="T18" s="250" t="s">
        <v>302</v>
      </c>
      <c r="U18" s="249" t="s">
        <v>356</v>
      </c>
      <c r="V18" s="249" t="s">
        <v>29</v>
      </c>
      <c r="W18" s="249" t="s">
        <v>356</v>
      </c>
      <c r="X18" s="250" t="s">
        <v>302</v>
      </c>
      <c r="Y18" s="250"/>
      <c r="Z18" s="249" t="s">
        <v>26</v>
      </c>
      <c r="AA18" s="249" t="s">
        <v>356</v>
      </c>
      <c r="AB18" s="251" t="s">
        <v>201</v>
      </c>
      <c r="AC18" s="250" t="s">
        <v>302</v>
      </c>
      <c r="AD18" s="250" t="s">
        <v>302</v>
      </c>
      <c r="AE18" s="249" t="s">
        <v>26</v>
      </c>
      <c r="AF18" s="249" t="s">
        <v>376</v>
      </c>
      <c r="AG18" s="92">
        <v>0.53472222222222221</v>
      </c>
      <c r="AH18" s="342"/>
      <c r="CU18" s="130"/>
    </row>
    <row r="19" spans="1:99" ht="46.25" customHeight="1" x14ac:dyDescent="0.6">
      <c r="B19" s="320"/>
      <c r="C19" s="10">
        <v>0.60416666666666663</v>
      </c>
      <c r="D19" s="248"/>
      <c r="E19" s="248"/>
      <c r="F19" s="252" t="s">
        <v>26</v>
      </c>
      <c r="G19" s="252" t="s">
        <v>26</v>
      </c>
      <c r="H19" s="248" t="s">
        <v>341</v>
      </c>
      <c r="I19" s="248" t="s">
        <v>341</v>
      </c>
      <c r="J19" s="248"/>
      <c r="K19" s="248" t="s">
        <v>353</v>
      </c>
      <c r="L19" s="248"/>
      <c r="M19" s="248"/>
      <c r="N19" s="248"/>
      <c r="O19" s="11"/>
      <c r="P19" s="15"/>
      <c r="Q19" s="10">
        <v>0.60416666666666663</v>
      </c>
      <c r="R19" s="320"/>
      <c r="S19" s="10">
        <v>0.60416666666666663</v>
      </c>
      <c r="T19" s="259" t="s">
        <v>355</v>
      </c>
      <c r="U19" s="259" t="s">
        <v>355</v>
      </c>
      <c r="V19" s="252" t="s">
        <v>26</v>
      </c>
      <c r="W19" s="252" t="s">
        <v>26</v>
      </c>
      <c r="X19" s="259"/>
      <c r="Y19" s="252" t="s">
        <v>26</v>
      </c>
      <c r="Z19" s="259"/>
      <c r="AA19" s="259"/>
      <c r="AB19" s="259" t="s">
        <v>365</v>
      </c>
      <c r="AC19" s="259" t="s">
        <v>365</v>
      </c>
      <c r="AD19" s="252" t="s">
        <v>26</v>
      </c>
      <c r="AE19" s="259"/>
      <c r="AF19" s="259" t="s">
        <v>377</v>
      </c>
      <c r="AG19" s="91">
        <v>0.60416666666666663</v>
      </c>
      <c r="AH19" s="342"/>
    </row>
    <row r="20" spans="1:99" s="221" customFormat="1" ht="46.25" customHeight="1" thickBot="1" x14ac:dyDescent="0.65">
      <c r="A20" s="130"/>
      <c r="B20" s="328"/>
      <c r="C20" s="103">
        <v>0.67361111111111116</v>
      </c>
      <c r="D20" s="261"/>
      <c r="E20" s="307"/>
      <c r="F20" s="261"/>
      <c r="G20" s="261"/>
      <c r="H20" s="261"/>
      <c r="I20" s="261"/>
      <c r="J20" s="261"/>
      <c r="K20" s="261"/>
      <c r="L20" s="261"/>
      <c r="M20" s="261"/>
      <c r="N20" s="261"/>
      <c r="O20" s="104"/>
      <c r="P20" s="106"/>
      <c r="Q20" s="103">
        <v>0.67361111111111116</v>
      </c>
      <c r="R20" s="328"/>
      <c r="S20" s="103">
        <v>0.67361111111111116</v>
      </c>
      <c r="T20" s="260"/>
      <c r="U20" s="260"/>
      <c r="V20" s="260"/>
      <c r="W20" s="260"/>
      <c r="X20" s="260"/>
      <c r="Y20" s="260"/>
      <c r="Z20" s="260"/>
      <c r="AA20" s="261"/>
      <c r="AB20" s="261"/>
      <c r="AC20" s="261"/>
      <c r="AD20" s="261"/>
      <c r="AE20" s="260"/>
      <c r="AF20" s="260"/>
      <c r="AG20" s="98">
        <v>0.67361111111111116</v>
      </c>
      <c r="AH20" s="343"/>
      <c r="CU20" s="130"/>
    </row>
    <row r="21" spans="1:99" s="219" customFormat="1" ht="46.25" customHeight="1" thickTop="1" x14ac:dyDescent="0.6">
      <c r="A21" s="130"/>
      <c r="B21" s="325" t="s">
        <v>13</v>
      </c>
      <c r="C21" s="5">
        <v>0.375</v>
      </c>
      <c r="D21" s="305" t="s">
        <v>289</v>
      </c>
      <c r="E21" s="246"/>
      <c r="F21" s="305" t="s">
        <v>289</v>
      </c>
      <c r="G21" s="246"/>
      <c r="H21" s="246" t="s">
        <v>152</v>
      </c>
      <c r="I21" s="305" t="s">
        <v>289</v>
      </c>
      <c r="J21" s="305" t="s">
        <v>289</v>
      </c>
      <c r="K21" s="246" t="s">
        <v>139</v>
      </c>
      <c r="L21" s="246"/>
      <c r="M21" s="246"/>
      <c r="N21" s="246"/>
      <c r="O21" s="8"/>
      <c r="P21" s="109"/>
      <c r="Q21" s="5">
        <v>0.375</v>
      </c>
      <c r="R21" s="325" t="s">
        <v>13</v>
      </c>
      <c r="S21" s="5">
        <v>0.375</v>
      </c>
      <c r="T21" s="262" t="s">
        <v>303</v>
      </c>
      <c r="U21" s="257"/>
      <c r="V21" s="257"/>
      <c r="W21" s="257"/>
      <c r="X21" s="262" t="s">
        <v>303</v>
      </c>
      <c r="Y21" s="262" t="s">
        <v>303</v>
      </c>
      <c r="Z21" s="262"/>
      <c r="AA21" s="262" t="s">
        <v>303</v>
      </c>
      <c r="AB21" s="257"/>
      <c r="AC21" s="257"/>
      <c r="AD21" s="262" t="s">
        <v>303</v>
      </c>
      <c r="AE21" s="257" t="s">
        <v>360</v>
      </c>
      <c r="AF21" s="262" t="s">
        <v>303</v>
      </c>
      <c r="AG21" s="97">
        <v>0.375</v>
      </c>
      <c r="AH21" s="341" t="s">
        <v>13</v>
      </c>
      <c r="CU21" s="130"/>
    </row>
    <row r="22" spans="1:99" ht="46.25" customHeight="1" x14ac:dyDescent="0.6">
      <c r="B22" s="335"/>
      <c r="C22" s="31">
        <v>0.44791666666666669</v>
      </c>
      <c r="D22" s="264" t="s">
        <v>152</v>
      </c>
      <c r="E22" s="308" t="s">
        <v>290</v>
      </c>
      <c r="F22" s="248" t="s">
        <v>279</v>
      </c>
      <c r="G22" s="308" t="s">
        <v>290</v>
      </c>
      <c r="H22" s="308" t="s">
        <v>290</v>
      </c>
      <c r="I22" s="264" t="s">
        <v>73</v>
      </c>
      <c r="J22" s="248" t="s">
        <v>471</v>
      </c>
      <c r="K22" s="308" t="s">
        <v>290</v>
      </c>
      <c r="L22" s="248"/>
      <c r="M22" s="264"/>
      <c r="N22" s="264"/>
      <c r="O22" s="34"/>
      <c r="P22" s="210"/>
      <c r="Q22" s="31">
        <v>0.44791666666666669</v>
      </c>
      <c r="R22" s="326"/>
      <c r="S22" s="31">
        <v>0.44791666666666669</v>
      </c>
      <c r="T22" s="263"/>
      <c r="U22" s="263" t="s">
        <v>303</v>
      </c>
      <c r="V22" s="263" t="s">
        <v>303</v>
      </c>
      <c r="W22" s="263" t="s">
        <v>303</v>
      </c>
      <c r="X22" s="248" t="s">
        <v>279</v>
      </c>
      <c r="Y22" s="248" t="s">
        <v>279</v>
      </c>
      <c r="Z22" s="263" t="s">
        <v>303</v>
      </c>
      <c r="AA22" s="264" t="s">
        <v>364</v>
      </c>
      <c r="AB22" s="263"/>
      <c r="AC22" s="263" t="s">
        <v>303</v>
      </c>
      <c r="AD22" s="264" t="s">
        <v>73</v>
      </c>
      <c r="AE22" s="263" t="s">
        <v>303</v>
      </c>
      <c r="AF22" s="264" t="s">
        <v>378</v>
      </c>
      <c r="AG22" s="91">
        <v>0.44791666666666669</v>
      </c>
      <c r="AH22" s="349"/>
    </row>
    <row r="23" spans="1:99" s="222" customFormat="1" ht="46.25" customHeight="1" x14ac:dyDescent="0.6">
      <c r="A23" s="130"/>
      <c r="B23" s="335"/>
      <c r="C23" s="126">
        <v>0.53472222222222221</v>
      </c>
      <c r="D23" s="336" t="s">
        <v>81</v>
      </c>
      <c r="E23" s="337"/>
      <c r="F23" s="337"/>
      <c r="G23" s="337"/>
      <c r="H23" s="337"/>
      <c r="I23" s="337"/>
      <c r="J23" s="337"/>
      <c r="K23" s="337"/>
      <c r="L23" s="337"/>
      <c r="M23" s="337"/>
      <c r="N23" s="337"/>
      <c r="O23" s="338"/>
      <c r="P23" s="127" t="s">
        <v>48</v>
      </c>
      <c r="Q23" s="126">
        <v>0.53472222222222221</v>
      </c>
      <c r="R23" s="326"/>
      <c r="S23" s="126">
        <v>0.53472222222222221</v>
      </c>
      <c r="T23" s="356" t="s">
        <v>81</v>
      </c>
      <c r="U23" s="357"/>
      <c r="V23" s="357"/>
      <c r="W23" s="357"/>
      <c r="X23" s="357"/>
      <c r="Y23" s="357"/>
      <c r="Z23" s="357"/>
      <c r="AA23" s="357"/>
      <c r="AB23" s="357"/>
      <c r="AC23" s="357"/>
      <c r="AD23" s="357"/>
      <c r="AE23" s="357"/>
      <c r="AF23" s="357"/>
      <c r="AG23" s="128">
        <v>0.53472222222222221</v>
      </c>
      <c r="AH23" s="349"/>
      <c r="CU23" s="130"/>
    </row>
    <row r="24" spans="1:99" ht="46.25" customHeight="1" x14ac:dyDescent="0.6">
      <c r="B24" s="335"/>
      <c r="C24" s="10">
        <v>0.60416666666666663</v>
      </c>
      <c r="D24" s="248" t="s">
        <v>331</v>
      </c>
      <c r="E24" s="259" t="s">
        <v>335</v>
      </c>
      <c r="F24" s="248"/>
      <c r="G24" s="248" t="s">
        <v>334</v>
      </c>
      <c r="H24" s="259"/>
      <c r="I24" s="259" t="s">
        <v>117</v>
      </c>
      <c r="J24" s="248" t="s">
        <v>42</v>
      </c>
      <c r="K24" s="259" t="s">
        <v>117</v>
      </c>
      <c r="L24" s="259"/>
      <c r="M24" s="248"/>
      <c r="N24" s="252"/>
      <c r="O24" s="11"/>
      <c r="P24" s="15"/>
      <c r="Q24" s="10">
        <v>0.60416666666666663</v>
      </c>
      <c r="R24" s="326"/>
      <c r="S24" s="10">
        <v>0.60416666666666663</v>
      </c>
      <c r="T24" s="248" t="s">
        <v>357</v>
      </c>
      <c r="U24" s="248" t="s">
        <v>107</v>
      </c>
      <c r="V24" s="248" t="s">
        <v>107</v>
      </c>
      <c r="W24" s="248" t="s">
        <v>107</v>
      </c>
      <c r="X24" s="248" t="s">
        <v>152</v>
      </c>
      <c r="Y24" s="248"/>
      <c r="Z24" s="248" t="s">
        <v>357</v>
      </c>
      <c r="AA24" s="248"/>
      <c r="AB24" s="248" t="s">
        <v>107</v>
      </c>
      <c r="AC24" s="252"/>
      <c r="AD24" s="252" t="s">
        <v>371</v>
      </c>
      <c r="AE24" s="248" t="s">
        <v>42</v>
      </c>
      <c r="AF24" s="248" t="s">
        <v>379</v>
      </c>
      <c r="AG24" s="91">
        <v>0.60416666666666663</v>
      </c>
      <c r="AH24" s="349"/>
    </row>
    <row r="25" spans="1:99" s="221" customFormat="1" ht="46.25" customHeight="1" x14ac:dyDescent="0.6">
      <c r="A25" s="130"/>
      <c r="B25" s="335"/>
      <c r="C25" s="23">
        <v>0.67361111111111116</v>
      </c>
      <c r="D25" s="253" t="s">
        <v>317</v>
      </c>
      <c r="E25" s="309"/>
      <c r="F25" s="253" t="s">
        <v>317</v>
      </c>
      <c r="G25" s="309" t="s">
        <v>53</v>
      </c>
      <c r="H25" s="309"/>
      <c r="I25" s="309"/>
      <c r="J25" s="309" t="s">
        <v>53</v>
      </c>
      <c r="K25" s="309"/>
      <c r="L25" s="309"/>
      <c r="M25" s="309"/>
      <c r="N25" s="253"/>
      <c r="O25" s="24"/>
      <c r="P25" s="27"/>
      <c r="Q25" s="23">
        <v>0.67361111111111116</v>
      </c>
      <c r="R25" s="326"/>
      <c r="S25" s="23">
        <v>0.67361111111111116</v>
      </c>
      <c r="T25" s="254" t="s">
        <v>304</v>
      </c>
      <c r="U25" s="253"/>
      <c r="V25" s="253"/>
      <c r="W25" s="253"/>
      <c r="X25" s="254" t="s">
        <v>304</v>
      </c>
      <c r="Y25" s="254"/>
      <c r="Z25" s="254"/>
      <c r="AA25" s="253"/>
      <c r="AB25" s="254"/>
      <c r="AC25" s="253"/>
      <c r="AD25" s="253" t="s">
        <v>372</v>
      </c>
      <c r="AE25" s="254" t="s">
        <v>304</v>
      </c>
      <c r="AF25" s="253" t="s">
        <v>380</v>
      </c>
      <c r="AG25" s="93">
        <v>0.67361111111111116</v>
      </c>
      <c r="AH25" s="349"/>
      <c r="CU25" s="130"/>
    </row>
    <row r="26" spans="1:99" ht="46.25" customHeight="1" thickBot="1" x14ac:dyDescent="0.65">
      <c r="B26" s="321"/>
      <c r="C26" s="70">
        <v>0.74305555555555547</v>
      </c>
      <c r="D26" s="255"/>
      <c r="E26" s="304"/>
      <c r="F26" s="256"/>
      <c r="G26" s="256"/>
      <c r="H26" s="256"/>
      <c r="I26" s="256"/>
      <c r="J26" s="256"/>
      <c r="K26" s="256"/>
      <c r="L26" s="256"/>
      <c r="M26" s="256"/>
      <c r="N26" s="256"/>
      <c r="O26" s="68"/>
      <c r="P26" s="69"/>
      <c r="Q26" s="70">
        <v>0.74305555555555547</v>
      </c>
      <c r="R26" s="327"/>
      <c r="S26" s="70">
        <v>0.74305555555555547</v>
      </c>
      <c r="T26" s="248"/>
      <c r="U26" s="248"/>
      <c r="V26" s="248"/>
      <c r="W26" s="248"/>
      <c r="X26" s="248"/>
      <c r="Y26" s="256"/>
      <c r="Z26" s="256"/>
      <c r="AA26" s="248"/>
      <c r="AB26" s="256"/>
      <c r="AC26" s="256"/>
      <c r="AD26" s="256"/>
      <c r="AE26" s="256"/>
      <c r="AF26" s="248"/>
      <c r="AG26" s="99">
        <v>0.74305555555555547</v>
      </c>
      <c r="AH26" s="350"/>
    </row>
    <row r="27" spans="1:99" s="219" customFormat="1" ht="46.25" customHeight="1" thickTop="1" x14ac:dyDescent="0.6">
      <c r="A27" s="130"/>
      <c r="B27" s="325" t="s">
        <v>14</v>
      </c>
      <c r="C27" s="5">
        <v>0.375</v>
      </c>
      <c r="D27" s="305" t="s">
        <v>291</v>
      </c>
      <c r="E27" s="305" t="s">
        <v>291</v>
      </c>
      <c r="F27" s="246"/>
      <c r="G27" s="246" t="s">
        <v>339</v>
      </c>
      <c r="H27" s="305" t="s">
        <v>291</v>
      </c>
      <c r="I27" s="305" t="s">
        <v>291</v>
      </c>
      <c r="J27" s="305" t="s">
        <v>291</v>
      </c>
      <c r="K27" s="246"/>
      <c r="L27" s="246"/>
      <c r="M27" s="246"/>
      <c r="N27" s="246"/>
      <c r="O27" s="8"/>
      <c r="P27" s="109"/>
      <c r="Q27" s="5">
        <v>0.375</v>
      </c>
      <c r="R27" s="325" t="s">
        <v>14</v>
      </c>
      <c r="S27" s="5">
        <v>0.375</v>
      </c>
      <c r="T27" s="257"/>
      <c r="U27" s="257"/>
      <c r="V27" s="257" t="s">
        <v>361</v>
      </c>
      <c r="W27" s="257"/>
      <c r="X27" s="257"/>
      <c r="Y27" s="257" t="s">
        <v>361</v>
      </c>
      <c r="Z27" s="257"/>
      <c r="AA27" s="257"/>
      <c r="AB27" s="257"/>
      <c r="AC27" s="257"/>
      <c r="AD27" s="257" t="s">
        <v>373</v>
      </c>
      <c r="AE27" s="257"/>
      <c r="AF27" s="257"/>
      <c r="AG27" s="97">
        <v>0.375</v>
      </c>
      <c r="AH27" s="341" t="s">
        <v>14</v>
      </c>
      <c r="CU27" s="130"/>
    </row>
    <row r="28" spans="1:99" ht="46.25" customHeight="1" x14ac:dyDescent="0.6">
      <c r="B28" s="320"/>
      <c r="C28" s="10">
        <v>0.44791666666666669</v>
      </c>
      <c r="D28" s="302" t="s">
        <v>292</v>
      </c>
      <c r="E28" s="302" t="s">
        <v>292</v>
      </c>
      <c r="F28" s="264"/>
      <c r="G28" s="264" t="s">
        <v>72</v>
      </c>
      <c r="H28" s="302" t="s">
        <v>292</v>
      </c>
      <c r="I28" s="302" t="s">
        <v>292</v>
      </c>
      <c r="J28" s="302" t="s">
        <v>292</v>
      </c>
      <c r="K28" s="264" t="s">
        <v>45</v>
      </c>
      <c r="L28" s="264"/>
      <c r="M28" s="264"/>
      <c r="N28" s="264"/>
      <c r="O28" s="38"/>
      <c r="P28" s="39"/>
      <c r="Q28" s="10">
        <v>0.44791666666666669</v>
      </c>
      <c r="R28" s="320"/>
      <c r="S28" s="10">
        <v>0.44791666666666669</v>
      </c>
      <c r="T28" s="247" t="s">
        <v>305</v>
      </c>
      <c r="U28" s="247" t="s">
        <v>305</v>
      </c>
      <c r="V28" s="247" t="s">
        <v>305</v>
      </c>
      <c r="W28" s="247" t="s">
        <v>305</v>
      </c>
      <c r="X28" s="247" t="s">
        <v>305</v>
      </c>
      <c r="Y28" s="252"/>
      <c r="Z28" s="264" t="s">
        <v>72</v>
      </c>
      <c r="AA28" s="264" t="s">
        <v>72</v>
      </c>
      <c r="AB28" s="248" t="s">
        <v>65</v>
      </c>
      <c r="AC28" s="248" t="s">
        <v>65</v>
      </c>
      <c r="AD28" s="248" t="s">
        <v>374</v>
      </c>
      <c r="AE28" s="247" t="s">
        <v>305</v>
      </c>
      <c r="AF28" s="247" t="s">
        <v>305</v>
      </c>
      <c r="AG28" s="91">
        <v>0.44791666666666669</v>
      </c>
      <c r="AH28" s="342"/>
    </row>
    <row r="29" spans="1:99" s="220" customFormat="1" ht="46.25" customHeight="1" x14ac:dyDescent="0.6">
      <c r="A29" s="130"/>
      <c r="B29" s="320"/>
      <c r="C29" s="16">
        <v>0.53472222222222221</v>
      </c>
      <c r="D29" s="249" t="s">
        <v>276</v>
      </c>
      <c r="E29" s="249" t="s">
        <v>336</v>
      </c>
      <c r="F29" s="250" t="s">
        <v>292</v>
      </c>
      <c r="G29" s="250" t="s">
        <v>292</v>
      </c>
      <c r="H29" s="249"/>
      <c r="I29" s="251" t="s">
        <v>349</v>
      </c>
      <c r="J29" s="251" t="s">
        <v>100</v>
      </c>
      <c r="K29" s="250" t="s">
        <v>292</v>
      </c>
      <c r="L29" s="249"/>
      <c r="M29" s="251"/>
      <c r="N29" s="249"/>
      <c r="O29" s="17"/>
      <c r="P29" s="21"/>
      <c r="Q29" s="16">
        <v>0.53472222222222221</v>
      </c>
      <c r="R29" s="320"/>
      <c r="S29" s="16">
        <v>0.53472222222222221</v>
      </c>
      <c r="T29" s="249" t="s">
        <v>276</v>
      </c>
      <c r="U29" s="249" t="s">
        <v>276</v>
      </c>
      <c r="V29" s="249"/>
      <c r="W29" s="250"/>
      <c r="X29" s="249"/>
      <c r="Y29" s="250" t="s">
        <v>305</v>
      </c>
      <c r="Z29" s="250" t="s">
        <v>305</v>
      </c>
      <c r="AA29" s="250" t="s">
        <v>305</v>
      </c>
      <c r="AB29" s="249" t="s">
        <v>157</v>
      </c>
      <c r="AC29" s="250" t="s">
        <v>305</v>
      </c>
      <c r="AD29" s="250" t="s">
        <v>305</v>
      </c>
      <c r="AE29" s="251" t="s">
        <v>472</v>
      </c>
      <c r="AF29" s="249" t="s">
        <v>381</v>
      </c>
      <c r="AG29" s="92">
        <v>0.53472222222222221</v>
      </c>
      <c r="AH29" s="342"/>
      <c r="CU29" s="130"/>
    </row>
    <row r="30" spans="1:99" ht="46.25" customHeight="1" x14ac:dyDescent="0.6">
      <c r="B30" s="320"/>
      <c r="C30" s="10">
        <v>0.60416666666666663</v>
      </c>
      <c r="D30" s="248"/>
      <c r="E30" s="248"/>
      <c r="F30" s="247" t="s">
        <v>293</v>
      </c>
      <c r="G30" s="247" t="s">
        <v>293</v>
      </c>
      <c r="H30" s="248" t="s">
        <v>75</v>
      </c>
      <c r="I30" s="248" t="s">
        <v>80</v>
      </c>
      <c r="J30" s="248"/>
      <c r="K30" s="247" t="s">
        <v>293</v>
      </c>
      <c r="L30" s="248"/>
      <c r="M30" s="248"/>
      <c r="N30" s="248"/>
      <c r="O30" s="11"/>
      <c r="P30" s="15"/>
      <c r="Q30" s="10">
        <v>0.60416666666666663</v>
      </c>
      <c r="R30" s="320"/>
      <c r="S30" s="10">
        <v>0.60416666666666663</v>
      </c>
      <c r="T30" s="248" t="s">
        <v>358</v>
      </c>
      <c r="U30" s="248" t="s">
        <v>60</v>
      </c>
      <c r="V30" s="248" t="s">
        <v>60</v>
      </c>
      <c r="W30" s="248" t="s">
        <v>60</v>
      </c>
      <c r="X30" s="248" t="s">
        <v>60</v>
      </c>
      <c r="Y30" s="248" t="s">
        <v>358</v>
      </c>
      <c r="Z30" s="248" t="s">
        <v>358</v>
      </c>
      <c r="AA30" s="248" t="s">
        <v>358</v>
      </c>
      <c r="AB30" s="252" t="s">
        <v>366</v>
      </c>
      <c r="AC30" s="252" t="s">
        <v>366</v>
      </c>
      <c r="AD30" s="248" t="s">
        <v>341</v>
      </c>
      <c r="AE30" s="248" t="s">
        <v>341</v>
      </c>
      <c r="AF30" s="252" t="s">
        <v>162</v>
      </c>
      <c r="AG30" s="91">
        <v>0.60416666666666663</v>
      </c>
      <c r="AH30" s="342"/>
    </row>
    <row r="31" spans="1:99" s="221" customFormat="1" ht="46.25" customHeight="1" x14ac:dyDescent="0.6">
      <c r="A31" s="130"/>
      <c r="B31" s="320"/>
      <c r="C31" s="42">
        <v>0.67361111111111116</v>
      </c>
      <c r="D31" s="265"/>
      <c r="E31" s="310"/>
      <c r="F31" s="266"/>
      <c r="G31" s="266"/>
      <c r="H31" s="266"/>
      <c r="I31" s="266"/>
      <c r="J31" s="266"/>
      <c r="K31" s="266"/>
      <c r="L31" s="266"/>
      <c r="M31" s="266"/>
      <c r="N31" s="266"/>
      <c r="O31" s="46"/>
      <c r="P31" s="47"/>
      <c r="Q31" s="42">
        <v>0.67361111111111116</v>
      </c>
      <c r="R31" s="320"/>
      <c r="S31" s="42">
        <v>0.67361111111111116</v>
      </c>
      <c r="T31" s="265"/>
      <c r="U31" s="265"/>
      <c r="V31" s="265"/>
      <c r="W31" s="265"/>
      <c r="X31" s="265"/>
      <c r="Y31" s="265"/>
      <c r="Z31" s="265"/>
      <c r="AA31" s="265"/>
      <c r="AB31" s="266"/>
      <c r="AC31" s="266"/>
      <c r="AD31" s="266"/>
      <c r="AE31" s="265"/>
      <c r="AF31" s="265"/>
      <c r="AG31" s="93">
        <v>0.67361111111111116</v>
      </c>
      <c r="AH31" s="342"/>
      <c r="CU31" s="130"/>
    </row>
    <row r="32" spans="1:99" s="223" customFormat="1" ht="46.25" customHeight="1" thickBot="1" x14ac:dyDescent="0.65">
      <c r="A32" s="130"/>
      <c r="B32" s="328"/>
      <c r="C32" s="90">
        <v>0.74305555555555547</v>
      </c>
      <c r="D32" s="267"/>
      <c r="E32" s="311"/>
      <c r="F32" s="268"/>
      <c r="G32" s="268"/>
      <c r="H32" s="268"/>
      <c r="I32" s="268"/>
      <c r="J32" s="268"/>
      <c r="K32" s="268"/>
      <c r="L32" s="268"/>
      <c r="M32" s="268"/>
      <c r="N32" s="268"/>
      <c r="O32" s="114"/>
      <c r="P32" s="115"/>
      <c r="Q32" s="90">
        <v>0.74305555555555547</v>
      </c>
      <c r="R32" s="328"/>
      <c r="S32" s="90">
        <v>0.74305555555555547</v>
      </c>
      <c r="T32" s="267"/>
      <c r="U32" s="267"/>
      <c r="V32" s="267"/>
      <c r="W32" s="267"/>
      <c r="X32" s="267"/>
      <c r="Y32" s="267"/>
      <c r="Z32" s="268"/>
      <c r="AA32" s="268"/>
      <c r="AB32" s="268" t="s">
        <v>367</v>
      </c>
      <c r="AC32" s="268" t="s">
        <v>367</v>
      </c>
      <c r="AD32" s="267"/>
      <c r="AE32" s="268"/>
      <c r="AF32" s="267"/>
      <c r="AG32" s="94">
        <v>0.74305555555555547</v>
      </c>
      <c r="AH32" s="343"/>
      <c r="CU32" s="130"/>
    </row>
    <row r="33" spans="1:99" s="219" customFormat="1" ht="46.25" customHeight="1" thickTop="1" x14ac:dyDescent="0.6">
      <c r="A33" s="130"/>
      <c r="B33" s="325" t="s">
        <v>15</v>
      </c>
      <c r="C33" s="5">
        <v>0.375</v>
      </c>
      <c r="D33" s="305" t="s">
        <v>294</v>
      </c>
      <c r="E33" s="269" t="s">
        <v>278</v>
      </c>
      <c r="F33" s="305" t="s">
        <v>294</v>
      </c>
      <c r="G33" s="246"/>
      <c r="H33" s="246"/>
      <c r="I33" s="305" t="s">
        <v>294</v>
      </c>
      <c r="J33" s="305" t="s">
        <v>294</v>
      </c>
      <c r="K33" s="246" t="s">
        <v>140</v>
      </c>
      <c r="L33" s="246"/>
      <c r="M33" s="246"/>
      <c r="N33" s="246"/>
      <c r="O33" s="56"/>
      <c r="P33" s="57"/>
      <c r="Q33" s="5">
        <v>0.375</v>
      </c>
      <c r="R33" s="325" t="s">
        <v>15</v>
      </c>
      <c r="S33" s="5">
        <v>0.375</v>
      </c>
      <c r="T33" s="257" t="s">
        <v>359</v>
      </c>
      <c r="U33" s="257" t="s">
        <v>359</v>
      </c>
      <c r="V33" s="257" t="s">
        <v>278</v>
      </c>
      <c r="W33" s="257"/>
      <c r="X33" s="269"/>
      <c r="Y33" s="257" t="s">
        <v>306</v>
      </c>
      <c r="Z33" s="257" t="s">
        <v>306</v>
      </c>
      <c r="AA33" s="257" t="s">
        <v>306</v>
      </c>
      <c r="AB33" s="246"/>
      <c r="AC33" s="257" t="s">
        <v>306</v>
      </c>
      <c r="AD33" s="257"/>
      <c r="AE33" s="257" t="s">
        <v>77</v>
      </c>
      <c r="AF33" s="257" t="s">
        <v>307</v>
      </c>
      <c r="AG33" s="97">
        <v>0.375</v>
      </c>
      <c r="AH33" s="341" t="s">
        <v>15</v>
      </c>
      <c r="CU33" s="130"/>
    </row>
    <row r="34" spans="1:99" ht="46.25" customHeight="1" x14ac:dyDescent="0.6">
      <c r="B34" s="326"/>
      <c r="C34" s="10">
        <v>0.44791666666666669</v>
      </c>
      <c r="D34" s="248"/>
      <c r="E34" s="252" t="s">
        <v>26</v>
      </c>
      <c r="F34" s="248" t="s">
        <v>279</v>
      </c>
      <c r="G34" s="248" t="s">
        <v>27</v>
      </c>
      <c r="H34" s="248" t="s">
        <v>342</v>
      </c>
      <c r="I34" s="248" t="s">
        <v>342</v>
      </c>
      <c r="J34" s="252" t="s">
        <v>350</v>
      </c>
      <c r="K34" s="252" t="s">
        <v>354</v>
      </c>
      <c r="L34" s="248"/>
      <c r="M34" s="248"/>
      <c r="N34" s="248"/>
      <c r="O34" s="11"/>
      <c r="P34" s="15"/>
      <c r="Q34" s="10">
        <v>0.44791666666666669</v>
      </c>
      <c r="R34" s="339"/>
      <c r="S34" s="10">
        <v>0.44791666666666669</v>
      </c>
      <c r="T34" s="247" t="s">
        <v>110</v>
      </c>
      <c r="U34" s="252" t="s">
        <v>26</v>
      </c>
      <c r="V34" s="247" t="s">
        <v>110</v>
      </c>
      <c r="W34" s="247" t="s">
        <v>110</v>
      </c>
      <c r="X34" s="248" t="s">
        <v>279</v>
      </c>
      <c r="Y34" s="248" t="s">
        <v>279</v>
      </c>
      <c r="Z34" s="248" t="s">
        <v>27</v>
      </c>
      <c r="AA34" s="248" t="s">
        <v>27</v>
      </c>
      <c r="AB34" s="252" t="s">
        <v>26</v>
      </c>
      <c r="AC34" s="247" t="s">
        <v>110</v>
      </c>
      <c r="AD34" s="247" t="s">
        <v>110</v>
      </c>
      <c r="AE34" s="247" t="s">
        <v>110</v>
      </c>
      <c r="AF34" s="248" t="s">
        <v>140</v>
      </c>
      <c r="AG34" s="91">
        <v>0.44791666666666669</v>
      </c>
      <c r="AH34" s="351"/>
    </row>
    <row r="35" spans="1:99" s="220" customFormat="1" ht="46.25" customHeight="1" x14ac:dyDescent="0.6">
      <c r="A35" s="130"/>
      <c r="B35" s="326"/>
      <c r="C35" s="16">
        <v>0.53472222222222221</v>
      </c>
      <c r="D35" s="249"/>
      <c r="E35" s="249" t="s">
        <v>333</v>
      </c>
      <c r="F35" s="249" t="s">
        <v>338</v>
      </c>
      <c r="G35" s="249" t="s">
        <v>333</v>
      </c>
      <c r="H35" s="251" t="s">
        <v>343</v>
      </c>
      <c r="I35" s="251" t="s">
        <v>282</v>
      </c>
      <c r="J35" s="293" t="s">
        <v>77</v>
      </c>
      <c r="K35" s="249" t="s">
        <v>26</v>
      </c>
      <c r="L35" s="249"/>
      <c r="M35" s="251"/>
      <c r="N35" s="249"/>
      <c r="O35" s="17"/>
      <c r="P35" s="21"/>
      <c r="Q35" s="16">
        <v>0.53472222222222221</v>
      </c>
      <c r="R35" s="339"/>
      <c r="S35" s="16">
        <v>0.53472222222222221</v>
      </c>
      <c r="T35" s="249" t="s">
        <v>308</v>
      </c>
      <c r="U35" s="250" t="s">
        <v>109</v>
      </c>
      <c r="V35" s="249" t="s">
        <v>308</v>
      </c>
      <c r="W35" s="249" t="s">
        <v>308</v>
      </c>
      <c r="X35" s="250" t="s">
        <v>109</v>
      </c>
      <c r="Y35" s="250" t="s">
        <v>109</v>
      </c>
      <c r="Z35" s="250" t="s">
        <v>109</v>
      </c>
      <c r="AA35" s="250" t="s">
        <v>475</v>
      </c>
      <c r="AB35" s="249" t="s">
        <v>309</v>
      </c>
      <c r="AC35" s="249" t="s">
        <v>309</v>
      </c>
      <c r="AD35" s="251" t="s">
        <v>282</v>
      </c>
      <c r="AE35" s="249" t="s">
        <v>476</v>
      </c>
      <c r="AF35" s="250" t="s">
        <v>109</v>
      </c>
      <c r="AG35" s="92">
        <v>0.53472222222222221</v>
      </c>
      <c r="AH35" s="351"/>
      <c r="CU35" s="130"/>
    </row>
    <row r="36" spans="1:99" ht="46.25" customHeight="1" x14ac:dyDescent="0.6">
      <c r="B36" s="326"/>
      <c r="C36" s="10">
        <v>0.60416666666666663</v>
      </c>
      <c r="D36" s="248" t="s">
        <v>45</v>
      </c>
      <c r="E36" s="259" t="s">
        <v>27</v>
      </c>
      <c r="F36" s="248" t="s">
        <v>45</v>
      </c>
      <c r="G36" s="248" t="s">
        <v>79</v>
      </c>
      <c r="H36" s="252" t="s">
        <v>26</v>
      </c>
      <c r="I36" s="248"/>
      <c r="J36" s="248"/>
      <c r="K36" s="248"/>
      <c r="L36" s="248"/>
      <c r="M36" s="248"/>
      <c r="N36" s="248"/>
      <c r="O36" s="11"/>
      <c r="P36" s="15"/>
      <c r="Q36" s="10">
        <v>0.60416666666666663</v>
      </c>
      <c r="R36" s="339"/>
      <c r="S36" s="10">
        <v>0.60416666666666663</v>
      </c>
      <c r="T36" s="248"/>
      <c r="U36" s="248" t="s">
        <v>312</v>
      </c>
      <c r="V36" s="248" t="s">
        <v>27</v>
      </c>
      <c r="W36" s="248" t="s">
        <v>27</v>
      </c>
      <c r="X36" s="259" t="s">
        <v>310</v>
      </c>
      <c r="Y36" s="259" t="s">
        <v>310</v>
      </c>
      <c r="Z36" s="247" t="s">
        <v>312</v>
      </c>
      <c r="AA36" s="247" t="s">
        <v>313</v>
      </c>
      <c r="AB36" s="248" t="s">
        <v>368</v>
      </c>
      <c r="AC36" s="248" t="s">
        <v>77</v>
      </c>
      <c r="AD36" s="247" t="s">
        <v>312</v>
      </c>
      <c r="AE36" s="259" t="s">
        <v>311</v>
      </c>
      <c r="AF36" s="259" t="s">
        <v>310</v>
      </c>
      <c r="AG36" s="91">
        <v>0.60416666666666663</v>
      </c>
      <c r="AH36" s="351"/>
    </row>
    <row r="37" spans="1:99" s="221" customFormat="1" ht="46.25" customHeight="1" thickBot="1" x14ac:dyDescent="0.65">
      <c r="A37" s="130"/>
      <c r="B37" s="327"/>
      <c r="C37" s="103">
        <v>0.67361111111111116</v>
      </c>
      <c r="D37" s="260"/>
      <c r="E37" s="253" t="s">
        <v>28</v>
      </c>
      <c r="F37" s="261"/>
      <c r="G37" s="261"/>
      <c r="H37" s="261"/>
      <c r="I37" s="261"/>
      <c r="J37" s="260"/>
      <c r="K37" s="260"/>
      <c r="L37" s="260"/>
      <c r="M37" s="260"/>
      <c r="N37" s="261"/>
      <c r="O37" s="104"/>
      <c r="P37" s="116"/>
      <c r="Q37" s="103">
        <v>0.67361111111111116</v>
      </c>
      <c r="R37" s="340"/>
      <c r="S37" s="103">
        <v>0.67361111111111116</v>
      </c>
      <c r="T37" s="270"/>
      <c r="U37" s="265"/>
      <c r="V37" s="265" t="s">
        <v>28</v>
      </c>
      <c r="W37" s="265" t="s">
        <v>28</v>
      </c>
      <c r="X37" s="253" t="s">
        <v>360</v>
      </c>
      <c r="Y37" s="253"/>
      <c r="Z37" s="253"/>
      <c r="AA37" s="261"/>
      <c r="AB37" s="261"/>
      <c r="AC37" s="261"/>
      <c r="AD37" s="261"/>
      <c r="AE37" s="261"/>
      <c r="AF37" s="261"/>
      <c r="AG37" s="98">
        <v>0.67361111111111116</v>
      </c>
      <c r="AH37" s="352"/>
      <c r="CU37" s="130"/>
    </row>
    <row r="38" spans="1:99" s="219" customFormat="1" ht="46.25" customHeight="1" thickTop="1" x14ac:dyDescent="0.6">
      <c r="A38" s="130"/>
      <c r="B38" s="325" t="s">
        <v>16</v>
      </c>
      <c r="C38" s="5">
        <v>0.375</v>
      </c>
      <c r="D38" s="257"/>
      <c r="E38" s="257"/>
      <c r="F38" s="262" t="s">
        <v>295</v>
      </c>
      <c r="G38" s="257"/>
      <c r="H38" s="262" t="s">
        <v>295</v>
      </c>
      <c r="I38" s="257"/>
      <c r="J38" s="262" t="s">
        <v>295</v>
      </c>
      <c r="K38" s="262" t="s">
        <v>295</v>
      </c>
      <c r="L38" s="257"/>
      <c r="M38" s="257"/>
      <c r="N38" s="257"/>
      <c r="O38" s="7"/>
      <c r="P38" s="58"/>
      <c r="Q38" s="5">
        <v>0.375</v>
      </c>
      <c r="R38" s="325" t="s">
        <v>16</v>
      </c>
      <c r="S38" s="5">
        <v>0.375</v>
      </c>
      <c r="T38" s="257"/>
      <c r="U38" s="257"/>
      <c r="V38" s="257"/>
      <c r="W38" s="257"/>
      <c r="X38" s="257"/>
      <c r="Y38" s="257"/>
      <c r="Z38" s="257"/>
      <c r="AA38" s="257"/>
      <c r="AB38" s="257"/>
      <c r="AC38" s="257"/>
      <c r="AD38" s="257"/>
      <c r="AE38" s="257"/>
      <c r="AF38" s="257"/>
      <c r="AG38" s="97">
        <v>0.375</v>
      </c>
      <c r="AH38" s="341" t="s">
        <v>16</v>
      </c>
      <c r="CU38" s="130"/>
    </row>
    <row r="39" spans="1:99" ht="46.25" customHeight="1" x14ac:dyDescent="0.6">
      <c r="B39" s="320"/>
      <c r="C39" s="10">
        <v>0.44791666666666669</v>
      </c>
      <c r="D39" s="247" t="s">
        <v>297</v>
      </c>
      <c r="E39" s="247" t="s">
        <v>296</v>
      </c>
      <c r="F39" s="248"/>
      <c r="G39" s="248"/>
      <c r="H39" s="247" t="s">
        <v>296</v>
      </c>
      <c r="I39" s="247" t="s">
        <v>296</v>
      </c>
      <c r="J39" s="247" t="s">
        <v>296</v>
      </c>
      <c r="K39" s="247" t="s">
        <v>296</v>
      </c>
      <c r="L39" s="248"/>
      <c r="M39" s="248"/>
      <c r="N39" s="248"/>
      <c r="O39" s="11"/>
      <c r="P39" s="15"/>
      <c r="Q39" s="10">
        <v>0.44791666666666669</v>
      </c>
      <c r="R39" s="326"/>
      <c r="S39" s="10">
        <v>0.44791666666666669</v>
      </c>
      <c r="T39" s="248"/>
      <c r="U39" s="248" t="s">
        <v>314</v>
      </c>
      <c r="V39" s="248" t="s">
        <v>318</v>
      </c>
      <c r="W39" s="248" t="s">
        <v>314</v>
      </c>
      <c r="X39" s="248" t="s">
        <v>318</v>
      </c>
      <c r="Y39" s="248"/>
      <c r="Z39" s="248"/>
      <c r="AA39" s="248" t="s">
        <v>314</v>
      </c>
      <c r="AB39" s="248"/>
      <c r="AC39" s="248" t="s">
        <v>316</v>
      </c>
      <c r="AD39" s="248"/>
      <c r="AE39" s="248" t="s">
        <v>314</v>
      </c>
      <c r="AF39" s="248" t="s">
        <v>45</v>
      </c>
      <c r="AG39" s="91">
        <v>0.44791666666666669</v>
      </c>
      <c r="AH39" s="353"/>
    </row>
    <row r="40" spans="1:99" s="220" customFormat="1" ht="46.25" customHeight="1" x14ac:dyDescent="0.6">
      <c r="A40" s="130"/>
      <c r="B40" s="320"/>
      <c r="C40" s="16">
        <v>0.53472222222222221</v>
      </c>
      <c r="D40" s="250" t="s">
        <v>295</v>
      </c>
      <c r="E40" s="250" t="s">
        <v>295</v>
      </c>
      <c r="F40" s="249" t="s">
        <v>298</v>
      </c>
      <c r="G40" s="250" t="s">
        <v>295</v>
      </c>
      <c r="H40" s="249" t="s">
        <v>344</v>
      </c>
      <c r="I40" s="250" t="s">
        <v>295</v>
      </c>
      <c r="J40" s="249" t="s">
        <v>283</v>
      </c>
      <c r="K40" s="249"/>
      <c r="L40" s="249"/>
      <c r="M40" s="251"/>
      <c r="N40" s="249"/>
      <c r="O40" s="17"/>
      <c r="P40" s="21"/>
      <c r="Q40" s="16">
        <v>0.53472222222222221</v>
      </c>
      <c r="R40" s="326"/>
      <c r="S40" s="16">
        <v>0.53472222222222221</v>
      </c>
      <c r="T40" s="249" t="s">
        <v>315</v>
      </c>
      <c r="U40" s="249" t="s">
        <v>362</v>
      </c>
      <c r="V40" s="249"/>
      <c r="W40" s="249" t="s">
        <v>362</v>
      </c>
      <c r="X40" s="249" t="s">
        <v>298</v>
      </c>
      <c r="Y40" s="249" t="s">
        <v>315</v>
      </c>
      <c r="Z40" s="249" t="s">
        <v>315</v>
      </c>
      <c r="AA40" s="249" t="s">
        <v>362</v>
      </c>
      <c r="AB40" s="249" t="s">
        <v>465</v>
      </c>
      <c r="AC40" s="249"/>
      <c r="AD40" s="249" t="s">
        <v>315</v>
      </c>
      <c r="AE40" s="249" t="s">
        <v>283</v>
      </c>
      <c r="AF40" s="249" t="s">
        <v>315</v>
      </c>
      <c r="AG40" s="92">
        <v>0.53472222222222221</v>
      </c>
      <c r="AH40" s="353"/>
      <c r="CU40" s="130"/>
    </row>
    <row r="41" spans="1:99" ht="46.25" customHeight="1" x14ac:dyDescent="0.6">
      <c r="B41" s="320"/>
      <c r="C41" s="10">
        <v>0.60416666666666663</v>
      </c>
      <c r="D41" s="248" t="s">
        <v>332</v>
      </c>
      <c r="E41" s="248"/>
      <c r="F41" s="271" t="s">
        <v>299</v>
      </c>
      <c r="G41" s="248"/>
      <c r="H41" s="252" t="s">
        <v>345</v>
      </c>
      <c r="I41" s="252"/>
      <c r="J41" s="248"/>
      <c r="K41" s="248"/>
      <c r="L41" s="248"/>
      <c r="M41" s="248"/>
      <c r="N41" s="248"/>
      <c r="O41" s="11"/>
      <c r="P41" s="15"/>
      <c r="Q41" s="10">
        <v>0.60416666666666663</v>
      </c>
      <c r="R41" s="326"/>
      <c r="S41" s="10">
        <v>0.60416666666666663</v>
      </c>
      <c r="T41" s="247" t="s">
        <v>319</v>
      </c>
      <c r="U41" s="247" t="s">
        <v>320</v>
      </c>
      <c r="V41" s="247" t="s">
        <v>319</v>
      </c>
      <c r="W41" s="247" t="s">
        <v>319</v>
      </c>
      <c r="X41" s="271" t="s">
        <v>477</v>
      </c>
      <c r="Y41" s="247" t="s">
        <v>320</v>
      </c>
      <c r="Z41" s="247" t="s">
        <v>320</v>
      </c>
      <c r="AA41" s="247" t="s">
        <v>320</v>
      </c>
      <c r="AB41" s="247"/>
      <c r="AC41" s="247" t="s">
        <v>319</v>
      </c>
      <c r="AD41" s="247" t="s">
        <v>320</v>
      </c>
      <c r="AE41" s="247" t="s">
        <v>319</v>
      </c>
      <c r="AF41" s="247" t="s">
        <v>319</v>
      </c>
      <c r="AG41" s="91">
        <v>0.60416666666666663</v>
      </c>
      <c r="AH41" s="353"/>
    </row>
    <row r="42" spans="1:99" s="221" customFormat="1" ht="46.25" customHeight="1" x14ac:dyDescent="0.6">
      <c r="A42" s="130"/>
      <c r="B42" s="320"/>
      <c r="C42" s="23">
        <v>0.67361111111111116</v>
      </c>
      <c r="D42" s="253"/>
      <c r="E42" s="312"/>
      <c r="F42" s="253"/>
      <c r="G42" s="253"/>
      <c r="H42" s="254" t="s">
        <v>346</v>
      </c>
      <c r="I42" s="254"/>
      <c r="J42" s="253"/>
      <c r="K42" s="253"/>
      <c r="L42" s="253"/>
      <c r="M42" s="253"/>
      <c r="N42" s="253"/>
      <c r="O42" s="24"/>
      <c r="P42" s="27"/>
      <c r="Q42" s="23">
        <v>0.67361111111111116</v>
      </c>
      <c r="R42" s="326"/>
      <c r="S42" s="23">
        <v>0.67361111111111116</v>
      </c>
      <c r="T42" s="253"/>
      <c r="U42" s="253"/>
      <c r="V42" s="253"/>
      <c r="W42" s="253"/>
      <c r="X42" s="253"/>
      <c r="Y42" s="254"/>
      <c r="Z42" s="254"/>
      <c r="AA42" s="254"/>
      <c r="AB42" s="253"/>
      <c r="AC42" s="253"/>
      <c r="AD42" s="253"/>
      <c r="AE42" s="253"/>
      <c r="AF42" s="253"/>
      <c r="AG42" s="93">
        <v>0.67361111111111116</v>
      </c>
      <c r="AH42" s="353"/>
      <c r="CU42" s="130"/>
    </row>
    <row r="43" spans="1:99" ht="46.25" customHeight="1" thickBot="1" x14ac:dyDescent="0.65">
      <c r="B43" s="320"/>
      <c r="C43" s="100">
        <v>0.74305555555555547</v>
      </c>
      <c r="D43" s="313"/>
      <c r="E43" s="314"/>
      <c r="F43" s="314"/>
      <c r="G43" s="314"/>
      <c r="H43" s="314"/>
      <c r="I43" s="314"/>
      <c r="J43" s="314"/>
      <c r="K43" s="314"/>
      <c r="L43" s="314"/>
      <c r="M43" s="314"/>
      <c r="N43" s="314"/>
      <c r="O43" s="51"/>
      <c r="P43" s="52"/>
      <c r="Q43" s="100">
        <v>0.74305555555555547</v>
      </c>
      <c r="R43" s="326"/>
      <c r="S43" s="100">
        <v>0.74305555555555547</v>
      </c>
      <c r="T43" s="272"/>
      <c r="U43" s="272"/>
      <c r="V43" s="272"/>
      <c r="W43" s="272"/>
      <c r="X43" s="272"/>
      <c r="Y43" s="273"/>
      <c r="Z43" s="272"/>
      <c r="AA43" s="272"/>
      <c r="AB43" s="272"/>
      <c r="AC43" s="272"/>
      <c r="AD43" s="272"/>
      <c r="AE43" s="272"/>
      <c r="AF43" s="272"/>
      <c r="AG43" s="95">
        <v>0.74305555555555547</v>
      </c>
      <c r="AH43" s="354"/>
    </row>
    <row r="44" spans="1:99" ht="46.25" customHeight="1" thickTop="1" thickBot="1" x14ac:dyDescent="0.65">
      <c r="B44" s="332" t="s">
        <v>6</v>
      </c>
      <c r="C44" s="334"/>
      <c r="D44" s="274" t="s">
        <v>265</v>
      </c>
      <c r="E44" s="243" t="s">
        <v>266</v>
      </c>
      <c r="F44" s="243" t="s">
        <v>17</v>
      </c>
      <c r="G44" s="243" t="s">
        <v>267</v>
      </c>
      <c r="H44" s="243" t="s">
        <v>268</v>
      </c>
      <c r="I44" s="243" t="s">
        <v>269</v>
      </c>
      <c r="J44" s="243" t="s">
        <v>270</v>
      </c>
      <c r="K44" s="243" t="s">
        <v>271</v>
      </c>
      <c r="L44" s="243" t="s">
        <v>34</v>
      </c>
      <c r="M44" s="243" t="s">
        <v>39</v>
      </c>
      <c r="N44" s="275" t="s">
        <v>40</v>
      </c>
      <c r="O44" s="54"/>
      <c r="P44" s="55"/>
      <c r="Q44" s="346" t="s">
        <v>62</v>
      </c>
      <c r="R44" s="345"/>
      <c r="S44" s="347"/>
      <c r="T44" s="274" t="s">
        <v>272</v>
      </c>
      <c r="U44" s="274" t="s">
        <v>273</v>
      </c>
      <c r="V44" s="243" t="s">
        <v>274</v>
      </c>
      <c r="W44" s="243" t="s">
        <v>275</v>
      </c>
      <c r="X44" s="243" t="s">
        <v>18</v>
      </c>
      <c r="Y44" s="243" t="s">
        <v>31</v>
      </c>
      <c r="Z44" s="243" t="s">
        <v>98</v>
      </c>
      <c r="AA44" s="243" t="s">
        <v>35</v>
      </c>
      <c r="AB44" s="243" t="s">
        <v>38</v>
      </c>
      <c r="AC44" s="275" t="s">
        <v>52</v>
      </c>
      <c r="AD44" s="243"/>
      <c r="AE44" s="276"/>
      <c r="AF44" s="243"/>
      <c r="AG44" s="332" t="s">
        <v>6</v>
      </c>
      <c r="AH44" s="334"/>
    </row>
    <row r="45" spans="1:99" s="219" customFormat="1" ht="46.25" customHeight="1" thickTop="1" x14ac:dyDescent="0.6">
      <c r="A45" s="130"/>
      <c r="B45" s="325" t="s">
        <v>11</v>
      </c>
      <c r="C45" s="5">
        <v>0.375</v>
      </c>
      <c r="D45" s="246"/>
      <c r="E45" s="246" t="s">
        <v>387</v>
      </c>
      <c r="F45" s="246"/>
      <c r="G45" s="246" t="s">
        <v>387</v>
      </c>
      <c r="H45" s="246"/>
      <c r="I45" s="246" t="s">
        <v>387</v>
      </c>
      <c r="J45" s="246"/>
      <c r="K45" s="246"/>
      <c r="L45" s="246"/>
      <c r="M45" s="246"/>
      <c r="N45" s="284"/>
      <c r="O45" s="56"/>
      <c r="P45" s="57"/>
      <c r="Q45" s="5">
        <v>0.375</v>
      </c>
      <c r="R45" s="325" t="s">
        <v>11</v>
      </c>
      <c r="S45" s="5">
        <v>0.375</v>
      </c>
      <c r="T45" s="257"/>
      <c r="U45" s="257"/>
      <c r="V45" s="257" t="s">
        <v>59</v>
      </c>
      <c r="W45" s="257"/>
      <c r="X45" s="257" t="s">
        <v>59</v>
      </c>
      <c r="Y45" s="257" t="s">
        <v>59</v>
      </c>
      <c r="Z45" s="257"/>
      <c r="AA45" s="257"/>
      <c r="AB45" s="257"/>
      <c r="AC45" s="257" t="s">
        <v>158</v>
      </c>
      <c r="AD45" s="257"/>
      <c r="AE45" s="257"/>
      <c r="AF45" s="277"/>
      <c r="AG45" s="96">
        <v>0.375</v>
      </c>
      <c r="AH45" s="348" t="s">
        <v>11</v>
      </c>
      <c r="CU45" s="130"/>
    </row>
    <row r="46" spans="1:99" ht="46.25" customHeight="1" x14ac:dyDescent="0.6">
      <c r="B46" s="320"/>
      <c r="C46" s="10">
        <v>0.44791666666666669</v>
      </c>
      <c r="D46" s="252" t="s">
        <v>46</v>
      </c>
      <c r="E46" s="295"/>
      <c r="F46" s="248" t="s">
        <v>279</v>
      </c>
      <c r="G46" s="248" t="s">
        <v>280</v>
      </c>
      <c r="H46" s="248" t="s">
        <v>280</v>
      </c>
      <c r="I46" s="248" t="s">
        <v>280</v>
      </c>
      <c r="J46" s="252"/>
      <c r="K46" s="248" t="s">
        <v>387</v>
      </c>
      <c r="L46" s="295" t="s">
        <v>58</v>
      </c>
      <c r="M46" s="252" t="s">
        <v>470</v>
      </c>
      <c r="N46" s="280"/>
      <c r="O46" s="38"/>
      <c r="P46" s="39"/>
      <c r="Q46" s="10">
        <v>0.44791666666666669</v>
      </c>
      <c r="R46" s="320"/>
      <c r="S46" s="10">
        <v>0.44791666666666669</v>
      </c>
      <c r="T46" s="248"/>
      <c r="U46" s="248"/>
      <c r="V46" s="248"/>
      <c r="W46" s="248" t="s">
        <v>59</v>
      </c>
      <c r="X46" s="248" t="s">
        <v>279</v>
      </c>
      <c r="Y46" s="248" t="s">
        <v>280</v>
      </c>
      <c r="Z46" s="248" t="s">
        <v>433</v>
      </c>
      <c r="AA46" s="248" t="s">
        <v>59</v>
      </c>
      <c r="AB46" s="248" t="s">
        <v>59</v>
      </c>
      <c r="AC46" s="248" t="s">
        <v>451</v>
      </c>
      <c r="AD46" s="248"/>
      <c r="AE46" s="248"/>
      <c r="AF46" s="278"/>
      <c r="AG46" s="91">
        <v>0.44791666666666669</v>
      </c>
      <c r="AH46" s="342"/>
    </row>
    <row r="47" spans="1:99" s="220" customFormat="1" ht="46.25" customHeight="1" x14ac:dyDescent="0.6">
      <c r="A47" s="130"/>
      <c r="B47" s="320"/>
      <c r="C47" s="16">
        <v>0.53472222222222221</v>
      </c>
      <c r="D47" s="251" t="s">
        <v>321</v>
      </c>
      <c r="E47" s="251" t="s">
        <v>321</v>
      </c>
      <c r="F47" s="251" t="s">
        <v>387</v>
      </c>
      <c r="G47" s="251"/>
      <c r="H47" s="249" t="s">
        <v>26</v>
      </c>
      <c r="I47" s="251"/>
      <c r="J47" s="251" t="s">
        <v>394</v>
      </c>
      <c r="K47" s="251" t="s">
        <v>394</v>
      </c>
      <c r="L47" s="251" t="s">
        <v>281</v>
      </c>
      <c r="M47" s="251" t="s">
        <v>41</v>
      </c>
      <c r="N47" s="251" t="s">
        <v>413</v>
      </c>
      <c r="O47" s="59"/>
      <c r="P47" s="60"/>
      <c r="Q47" s="16">
        <v>0.53472222222222221</v>
      </c>
      <c r="R47" s="320"/>
      <c r="S47" s="16">
        <v>0.53472222222222221</v>
      </c>
      <c r="T47" s="249" t="s">
        <v>26</v>
      </c>
      <c r="U47" s="249"/>
      <c r="V47" s="249" t="s">
        <v>26</v>
      </c>
      <c r="W47" s="249" t="s">
        <v>26</v>
      </c>
      <c r="X47" s="249" t="s">
        <v>152</v>
      </c>
      <c r="Y47" s="249" t="s">
        <v>43</v>
      </c>
      <c r="Z47" s="249" t="s">
        <v>43</v>
      </c>
      <c r="AA47" s="251" t="s">
        <v>436</v>
      </c>
      <c r="AB47" s="251" t="s">
        <v>41</v>
      </c>
      <c r="AC47" s="251" t="s">
        <v>231</v>
      </c>
      <c r="AD47" s="251"/>
      <c r="AE47" s="251"/>
      <c r="AF47" s="279"/>
      <c r="AG47" s="92">
        <v>0.53472222222222221</v>
      </c>
      <c r="AH47" s="342"/>
      <c r="CU47" s="130"/>
    </row>
    <row r="48" spans="1:99" ht="46.25" customHeight="1" x14ac:dyDescent="0.6">
      <c r="B48" s="320"/>
      <c r="C48" s="10">
        <v>0.60416666666666663</v>
      </c>
      <c r="D48" s="248"/>
      <c r="E48" s="259" t="s">
        <v>27</v>
      </c>
      <c r="F48" s="259"/>
      <c r="G48" s="259"/>
      <c r="H48" s="252" t="s">
        <v>321</v>
      </c>
      <c r="I48" s="252" t="s">
        <v>321</v>
      </c>
      <c r="J48" s="252" t="s">
        <v>26</v>
      </c>
      <c r="K48" s="252"/>
      <c r="L48" s="252" t="s">
        <v>321</v>
      </c>
      <c r="M48" s="295" t="s">
        <v>407</v>
      </c>
      <c r="N48" s="252" t="s">
        <v>414</v>
      </c>
      <c r="O48" s="38"/>
      <c r="P48" s="39"/>
      <c r="Q48" s="10">
        <v>0.60416666666666663</v>
      </c>
      <c r="R48" s="320"/>
      <c r="S48" s="10">
        <v>0.60416666666666663</v>
      </c>
      <c r="T48" s="248" t="s">
        <v>277</v>
      </c>
      <c r="U48" s="248" t="s">
        <v>277</v>
      </c>
      <c r="V48" s="248" t="s">
        <v>27</v>
      </c>
      <c r="W48" s="248" t="s">
        <v>27</v>
      </c>
      <c r="X48" s="259" t="s">
        <v>431</v>
      </c>
      <c r="Y48" s="259" t="s">
        <v>152</v>
      </c>
      <c r="Z48" s="248" t="s">
        <v>55</v>
      </c>
      <c r="AA48" s="259" t="s">
        <v>431</v>
      </c>
      <c r="AB48" s="259" t="s">
        <v>431</v>
      </c>
      <c r="AC48" s="252"/>
      <c r="AD48" s="248"/>
      <c r="AE48" s="248"/>
      <c r="AF48" s="280"/>
      <c r="AG48" s="91">
        <v>0.60416666666666663</v>
      </c>
      <c r="AH48" s="342"/>
    </row>
    <row r="49" spans="1:99" s="221" customFormat="1" ht="46.25" customHeight="1" x14ac:dyDescent="0.6">
      <c r="A49" s="224"/>
      <c r="B49" s="320"/>
      <c r="C49" s="42">
        <v>0.67361111111111116</v>
      </c>
      <c r="D49" s="266" t="s">
        <v>382</v>
      </c>
      <c r="E49" s="266" t="s">
        <v>386</v>
      </c>
      <c r="F49" s="253" t="s">
        <v>321</v>
      </c>
      <c r="G49" s="253" t="s">
        <v>321</v>
      </c>
      <c r="H49" s="266" t="s">
        <v>391</v>
      </c>
      <c r="I49" s="266" t="s">
        <v>391</v>
      </c>
      <c r="J49" s="266"/>
      <c r="K49" s="266"/>
      <c r="L49" s="266" t="s">
        <v>391</v>
      </c>
      <c r="M49" s="253" t="s">
        <v>321</v>
      </c>
      <c r="N49" s="253" t="s">
        <v>415</v>
      </c>
      <c r="O49" s="46"/>
      <c r="P49" s="47"/>
      <c r="Q49" s="42">
        <v>0.67361111111111116</v>
      </c>
      <c r="R49" s="320"/>
      <c r="S49" s="42">
        <v>0.67361111111111116</v>
      </c>
      <c r="T49" s="281"/>
      <c r="U49" s="265"/>
      <c r="V49" s="265" t="s">
        <v>28</v>
      </c>
      <c r="W49" s="265" t="s">
        <v>28</v>
      </c>
      <c r="X49" s="253"/>
      <c r="Y49" s="253"/>
      <c r="Z49" s="266"/>
      <c r="AA49" s="266"/>
      <c r="AB49" s="266"/>
      <c r="AC49" s="266"/>
      <c r="AD49" s="266"/>
      <c r="AE49" s="266"/>
      <c r="AF49" s="282"/>
      <c r="AG49" s="93">
        <v>0.67361111111111116</v>
      </c>
      <c r="AH49" s="342"/>
      <c r="CU49" s="130"/>
    </row>
    <row r="50" spans="1:99" s="223" customFormat="1" ht="46.25" customHeight="1" thickBot="1" x14ac:dyDescent="0.65">
      <c r="A50" s="224"/>
      <c r="B50" s="328"/>
      <c r="C50" s="90">
        <v>0.74305555555555547</v>
      </c>
      <c r="D50" s="267"/>
      <c r="E50" s="267"/>
      <c r="F50" s="267"/>
      <c r="G50" s="267"/>
      <c r="H50" s="267"/>
      <c r="I50" s="267"/>
      <c r="J50" s="267" t="s">
        <v>391</v>
      </c>
      <c r="K50" s="267" t="s">
        <v>391</v>
      </c>
      <c r="L50" s="267"/>
      <c r="M50" s="268"/>
      <c r="N50" s="283"/>
      <c r="O50" s="114"/>
      <c r="P50" s="115"/>
      <c r="Q50" s="90">
        <v>0.74305555555555547</v>
      </c>
      <c r="R50" s="328"/>
      <c r="S50" s="90">
        <v>0.74305555555555547</v>
      </c>
      <c r="T50" s="267"/>
      <c r="U50" s="267"/>
      <c r="V50" s="267"/>
      <c r="W50" s="267"/>
      <c r="X50" s="267"/>
      <c r="Y50" s="267"/>
      <c r="Z50" s="267"/>
      <c r="AA50" s="267"/>
      <c r="AB50" s="267"/>
      <c r="AC50" s="267"/>
      <c r="AD50" s="267"/>
      <c r="AE50" s="267"/>
      <c r="AF50" s="283"/>
      <c r="AG50" s="99">
        <v>0.74305555555555547</v>
      </c>
      <c r="AH50" s="343"/>
      <c r="CU50" s="130"/>
    </row>
    <row r="51" spans="1:99" s="219" customFormat="1" ht="46.25" customHeight="1" thickTop="1" x14ac:dyDescent="0.6">
      <c r="A51" s="224"/>
      <c r="B51" s="325" t="s">
        <v>12</v>
      </c>
      <c r="C51" s="5">
        <v>0.375</v>
      </c>
      <c r="D51" s="257"/>
      <c r="E51" s="262" t="s">
        <v>292</v>
      </c>
      <c r="F51" s="262" t="s">
        <v>292</v>
      </c>
      <c r="G51" s="262" t="s">
        <v>292</v>
      </c>
      <c r="H51" s="257"/>
      <c r="I51" s="257"/>
      <c r="J51" s="257"/>
      <c r="K51" s="257"/>
      <c r="L51" s="262" t="s">
        <v>292</v>
      </c>
      <c r="M51" s="262" t="s">
        <v>292</v>
      </c>
      <c r="N51" s="262" t="s">
        <v>292</v>
      </c>
      <c r="O51" s="56"/>
      <c r="P51" s="57"/>
      <c r="Q51" s="5">
        <v>0.375</v>
      </c>
      <c r="R51" s="325" t="s">
        <v>12</v>
      </c>
      <c r="S51" s="5">
        <v>0.375</v>
      </c>
      <c r="T51" s="246" t="s">
        <v>170</v>
      </c>
      <c r="U51" s="246" t="s">
        <v>32</v>
      </c>
      <c r="V51" s="246" t="s">
        <v>170</v>
      </c>
      <c r="W51" s="246" t="s">
        <v>32</v>
      </c>
      <c r="X51" s="246"/>
      <c r="Y51" s="257"/>
      <c r="Z51" s="246" t="s">
        <v>170</v>
      </c>
      <c r="AA51" s="257" t="s">
        <v>437</v>
      </c>
      <c r="AB51" s="257"/>
      <c r="AC51" s="257"/>
      <c r="AD51" s="257"/>
      <c r="AE51" s="257"/>
      <c r="AF51" s="284"/>
      <c r="AG51" s="97">
        <v>0.375</v>
      </c>
      <c r="AH51" s="341" t="s">
        <v>12</v>
      </c>
      <c r="CU51" s="130"/>
    </row>
    <row r="52" spans="1:99" ht="46.25" customHeight="1" x14ac:dyDescent="0.6">
      <c r="A52" s="224"/>
      <c r="B52" s="320"/>
      <c r="C52" s="10">
        <v>0.44791666666666669</v>
      </c>
      <c r="D52" s="247" t="s">
        <v>292</v>
      </c>
      <c r="E52" s="252" t="s">
        <v>26</v>
      </c>
      <c r="F52" s="248" t="s">
        <v>65</v>
      </c>
      <c r="G52" s="248" t="s">
        <v>65</v>
      </c>
      <c r="H52" s="247" t="s">
        <v>292</v>
      </c>
      <c r="I52" s="247" t="s">
        <v>292</v>
      </c>
      <c r="J52" s="248"/>
      <c r="K52" s="247" t="s">
        <v>292</v>
      </c>
      <c r="L52" s="248" t="s">
        <v>401</v>
      </c>
      <c r="M52" s="248" t="s">
        <v>65</v>
      </c>
      <c r="N52" s="248" t="s">
        <v>416</v>
      </c>
      <c r="O52" s="11"/>
      <c r="P52" s="39"/>
      <c r="Q52" s="10">
        <v>0.44791666666666669</v>
      </c>
      <c r="R52" s="320"/>
      <c r="S52" s="10">
        <v>0.44791666666666669</v>
      </c>
      <c r="T52" s="252" t="s">
        <v>32</v>
      </c>
      <c r="U52" s="252" t="s">
        <v>170</v>
      </c>
      <c r="V52" s="252" t="s">
        <v>32</v>
      </c>
      <c r="W52" s="252" t="s">
        <v>170</v>
      </c>
      <c r="X52" s="252" t="s">
        <v>170</v>
      </c>
      <c r="Y52" s="252" t="s">
        <v>170</v>
      </c>
      <c r="Z52" s="252" t="s">
        <v>26</v>
      </c>
      <c r="AA52" s="252" t="s">
        <v>438</v>
      </c>
      <c r="AB52" s="252" t="s">
        <v>443</v>
      </c>
      <c r="AC52" s="248" t="s">
        <v>452</v>
      </c>
      <c r="AD52" s="252"/>
      <c r="AE52" s="252"/>
      <c r="AF52" s="280"/>
      <c r="AG52" s="91">
        <v>0.44791666666666669</v>
      </c>
      <c r="AH52" s="342"/>
    </row>
    <row r="53" spans="1:99" s="220" customFormat="1" ht="46.25" customHeight="1" x14ac:dyDescent="0.6">
      <c r="A53" s="130"/>
      <c r="B53" s="320"/>
      <c r="C53" s="16">
        <v>0.53472222222222221</v>
      </c>
      <c r="D53" s="249"/>
      <c r="E53" s="249" t="s">
        <v>29</v>
      </c>
      <c r="F53" s="306"/>
      <c r="G53" s="306"/>
      <c r="H53" s="249"/>
      <c r="I53" s="249" t="s">
        <v>26</v>
      </c>
      <c r="J53" s="306"/>
      <c r="K53" s="251"/>
      <c r="L53" s="251" t="s">
        <v>402</v>
      </c>
      <c r="M53" s="249"/>
      <c r="N53" s="249" t="s">
        <v>485</v>
      </c>
      <c r="O53" s="59"/>
      <c r="P53" s="60"/>
      <c r="Q53" s="16">
        <v>0.53472222222222221</v>
      </c>
      <c r="R53" s="320"/>
      <c r="S53" s="16">
        <v>0.53472222222222221</v>
      </c>
      <c r="T53" s="251" t="s">
        <v>424</v>
      </c>
      <c r="U53" s="251" t="s">
        <v>424</v>
      </c>
      <c r="V53" s="249" t="s">
        <v>29</v>
      </c>
      <c r="W53" s="249" t="s">
        <v>29</v>
      </c>
      <c r="X53" s="249" t="s">
        <v>26</v>
      </c>
      <c r="Y53" s="251" t="s">
        <v>243</v>
      </c>
      <c r="Z53" s="251" t="s">
        <v>424</v>
      </c>
      <c r="AA53" s="251" t="s">
        <v>158</v>
      </c>
      <c r="AB53" s="249" t="s">
        <v>26</v>
      </c>
      <c r="AC53" s="251" t="s">
        <v>453</v>
      </c>
      <c r="AD53" s="251"/>
      <c r="AE53" s="249"/>
      <c r="AF53" s="279"/>
      <c r="AG53" s="92">
        <v>0.53472222222222221</v>
      </c>
      <c r="AH53" s="342"/>
      <c r="CU53" s="130"/>
    </row>
    <row r="54" spans="1:99" ht="46.25" customHeight="1" x14ac:dyDescent="0.6">
      <c r="B54" s="320"/>
      <c r="C54" s="10">
        <v>0.60416666666666663</v>
      </c>
      <c r="D54" s="248"/>
      <c r="E54" s="252"/>
      <c r="F54" s="252" t="s">
        <v>389</v>
      </c>
      <c r="G54" s="252" t="s">
        <v>389</v>
      </c>
      <c r="H54" s="252"/>
      <c r="I54" s="252"/>
      <c r="J54" s="252" t="s">
        <v>395</v>
      </c>
      <c r="K54" s="248"/>
      <c r="L54" s="252"/>
      <c r="M54" s="252" t="s">
        <v>408</v>
      </c>
      <c r="N54" s="248" t="s">
        <v>417</v>
      </c>
      <c r="O54" s="38"/>
      <c r="P54" s="39"/>
      <c r="Q54" s="10">
        <v>0.60416666666666663</v>
      </c>
      <c r="R54" s="320"/>
      <c r="S54" s="10">
        <v>0.60416666666666663</v>
      </c>
      <c r="T54" s="248" t="s">
        <v>427</v>
      </c>
      <c r="U54" s="248"/>
      <c r="V54" s="248"/>
      <c r="W54" s="248" t="s">
        <v>427</v>
      </c>
      <c r="X54" s="252"/>
      <c r="Y54" s="252"/>
      <c r="Z54" s="252" t="s">
        <v>434</v>
      </c>
      <c r="AA54" s="248" t="s">
        <v>427</v>
      </c>
      <c r="AB54" s="248" t="s">
        <v>427</v>
      </c>
      <c r="AC54" s="252" t="s">
        <v>454</v>
      </c>
      <c r="AD54" s="252"/>
      <c r="AE54" s="252"/>
      <c r="AF54" s="280"/>
      <c r="AG54" s="91">
        <v>0.60416666666666663</v>
      </c>
      <c r="AH54" s="342"/>
    </row>
    <row r="55" spans="1:99" s="221" customFormat="1" ht="46.25" customHeight="1" thickBot="1" x14ac:dyDescent="0.65">
      <c r="A55" s="130"/>
      <c r="B55" s="328"/>
      <c r="C55" s="103">
        <v>0.67361111111111116</v>
      </c>
      <c r="D55" s="260"/>
      <c r="E55" s="260"/>
      <c r="F55" s="260"/>
      <c r="G55" s="260"/>
      <c r="H55" s="261"/>
      <c r="I55" s="261"/>
      <c r="J55" s="260" t="s">
        <v>346</v>
      </c>
      <c r="K55" s="260" t="s">
        <v>346</v>
      </c>
      <c r="L55" s="260"/>
      <c r="M55" s="261"/>
      <c r="N55" s="286"/>
      <c r="O55" s="108"/>
      <c r="P55" s="118"/>
      <c r="Q55" s="103">
        <v>0.67361111111111116</v>
      </c>
      <c r="R55" s="328"/>
      <c r="S55" s="103">
        <v>0.67361111111111116</v>
      </c>
      <c r="T55" s="260"/>
      <c r="U55" s="260"/>
      <c r="V55" s="260"/>
      <c r="W55" s="260"/>
      <c r="X55" s="260"/>
      <c r="Y55" s="260"/>
      <c r="Z55" s="261"/>
      <c r="AA55" s="261"/>
      <c r="AB55" s="260" t="s">
        <v>444</v>
      </c>
      <c r="AC55" s="260"/>
      <c r="AD55" s="260"/>
      <c r="AE55" s="285"/>
      <c r="AF55" s="286"/>
      <c r="AG55" s="98">
        <v>0.67361111111111116</v>
      </c>
      <c r="AH55" s="343"/>
      <c r="CU55" s="130"/>
    </row>
    <row r="56" spans="1:99" s="219" customFormat="1" ht="46.25" customHeight="1" thickTop="1" x14ac:dyDescent="0.6">
      <c r="A56" s="130"/>
      <c r="B56" s="325" t="s">
        <v>13</v>
      </c>
      <c r="C56" s="5">
        <v>0.375</v>
      </c>
      <c r="D56" s="257"/>
      <c r="E56" s="257"/>
      <c r="F56" s="257" t="s">
        <v>322</v>
      </c>
      <c r="G56" s="257" t="s">
        <v>322</v>
      </c>
      <c r="H56" s="246" t="s">
        <v>310</v>
      </c>
      <c r="I56" s="246" t="s">
        <v>310</v>
      </c>
      <c r="J56" s="246"/>
      <c r="K56" s="246"/>
      <c r="L56" s="257" t="s">
        <v>322</v>
      </c>
      <c r="M56" s="246" t="s">
        <v>310</v>
      </c>
      <c r="N56" s="257" t="s">
        <v>323</v>
      </c>
      <c r="O56" s="56"/>
      <c r="P56" s="57"/>
      <c r="Q56" s="5">
        <v>0.375</v>
      </c>
      <c r="R56" s="325" t="s">
        <v>13</v>
      </c>
      <c r="S56" s="5">
        <v>0.375</v>
      </c>
      <c r="T56" s="257"/>
      <c r="U56" s="257"/>
      <c r="V56" s="257"/>
      <c r="W56" s="257"/>
      <c r="X56" s="257"/>
      <c r="Y56" s="246"/>
      <c r="Z56" s="246"/>
      <c r="AA56" s="246"/>
      <c r="AB56" s="246"/>
      <c r="AC56" s="246" t="s">
        <v>455</v>
      </c>
      <c r="AD56" s="246"/>
      <c r="AE56" s="246"/>
      <c r="AF56" s="284"/>
      <c r="AG56" s="97">
        <v>0.375</v>
      </c>
      <c r="AH56" s="341" t="s">
        <v>13</v>
      </c>
      <c r="CU56" s="130"/>
    </row>
    <row r="57" spans="1:99" ht="46.25" customHeight="1" x14ac:dyDescent="0.6">
      <c r="B57" s="320"/>
      <c r="C57" s="10">
        <v>0.44791666666666669</v>
      </c>
      <c r="D57" s="248" t="s">
        <v>466</v>
      </c>
      <c r="E57" s="252" t="s">
        <v>467</v>
      </c>
      <c r="F57" s="248" t="s">
        <v>279</v>
      </c>
      <c r="G57" s="248" t="s">
        <v>279</v>
      </c>
      <c r="H57" s="252" t="s">
        <v>364</v>
      </c>
      <c r="I57" s="252" t="s">
        <v>364</v>
      </c>
      <c r="J57" s="248" t="s">
        <v>468</v>
      </c>
      <c r="K57" s="252" t="s">
        <v>324</v>
      </c>
      <c r="L57" s="264" t="s">
        <v>73</v>
      </c>
      <c r="M57" s="252" t="s">
        <v>409</v>
      </c>
      <c r="N57" s="235" t="s">
        <v>418</v>
      </c>
      <c r="O57" s="38"/>
      <c r="P57" s="39"/>
      <c r="Q57" s="10">
        <v>0.44791666666666669</v>
      </c>
      <c r="R57" s="320"/>
      <c r="S57" s="10">
        <v>0.44791666666666669</v>
      </c>
      <c r="T57" s="252" t="s">
        <v>171</v>
      </c>
      <c r="U57" s="252" t="s">
        <v>171</v>
      </c>
      <c r="V57" s="252" t="s">
        <v>171</v>
      </c>
      <c r="W57" s="252" t="s">
        <v>171</v>
      </c>
      <c r="X57" s="248" t="s">
        <v>279</v>
      </c>
      <c r="Y57" s="252"/>
      <c r="Z57" s="252" t="s">
        <v>360</v>
      </c>
      <c r="AA57" s="264" t="s">
        <v>73</v>
      </c>
      <c r="AB57" s="252" t="s">
        <v>445</v>
      </c>
      <c r="AC57" s="248" t="s">
        <v>45</v>
      </c>
      <c r="AD57" s="252"/>
      <c r="AE57" s="252"/>
      <c r="AF57" s="280"/>
      <c r="AG57" s="91">
        <v>0.44791666666666669</v>
      </c>
      <c r="AH57" s="349"/>
    </row>
    <row r="58" spans="1:99" s="222" customFormat="1" ht="46.25" customHeight="1" x14ac:dyDescent="0.6">
      <c r="A58" s="130"/>
      <c r="B58" s="320"/>
      <c r="C58" s="126">
        <v>0.53472222222222221</v>
      </c>
      <c r="D58" s="336" t="s">
        <v>81</v>
      </c>
      <c r="E58" s="337"/>
      <c r="F58" s="337"/>
      <c r="G58" s="337"/>
      <c r="H58" s="337"/>
      <c r="I58" s="337"/>
      <c r="J58" s="337"/>
      <c r="K58" s="337"/>
      <c r="L58" s="337"/>
      <c r="M58" s="337"/>
      <c r="N58" s="337"/>
      <c r="O58" s="338"/>
      <c r="P58" s="127"/>
      <c r="Q58" s="126">
        <v>0.53472222222222221</v>
      </c>
      <c r="R58" s="320"/>
      <c r="S58" s="126">
        <v>0.53472222222222221</v>
      </c>
      <c r="T58" s="356" t="s">
        <v>81</v>
      </c>
      <c r="U58" s="357"/>
      <c r="V58" s="357"/>
      <c r="W58" s="357"/>
      <c r="X58" s="357"/>
      <c r="Y58" s="357"/>
      <c r="Z58" s="357"/>
      <c r="AA58" s="357"/>
      <c r="AB58" s="357"/>
      <c r="AC58" s="357"/>
      <c r="AD58" s="357"/>
      <c r="AE58" s="357"/>
      <c r="AF58" s="357"/>
      <c r="AG58" s="128">
        <v>0.53472222222222221</v>
      </c>
      <c r="AH58" s="349"/>
      <c r="CU58" s="130"/>
    </row>
    <row r="59" spans="1:99" ht="46.25" customHeight="1" x14ac:dyDescent="0.6">
      <c r="B59" s="320"/>
      <c r="C59" s="10">
        <v>0.60416666666666663</v>
      </c>
      <c r="D59" s="248"/>
      <c r="E59" s="248"/>
      <c r="F59" s="248"/>
      <c r="G59" s="248"/>
      <c r="H59" s="248" t="s">
        <v>361</v>
      </c>
      <c r="I59" s="252"/>
      <c r="J59" s="248" t="s">
        <v>42</v>
      </c>
      <c r="K59" s="248" t="s">
        <v>42</v>
      </c>
      <c r="L59" s="248" t="s">
        <v>107</v>
      </c>
      <c r="M59" s="248" t="s">
        <v>42</v>
      </c>
      <c r="N59" s="252" t="s">
        <v>419</v>
      </c>
      <c r="O59" s="38"/>
      <c r="P59" s="39"/>
      <c r="Q59" s="10">
        <v>0.60416666666666663</v>
      </c>
      <c r="R59" s="320"/>
      <c r="S59" s="10">
        <v>0.60416666666666663</v>
      </c>
      <c r="T59" s="248" t="s">
        <v>53</v>
      </c>
      <c r="U59" s="248" t="s">
        <v>122</v>
      </c>
      <c r="V59" s="248" t="s">
        <v>53</v>
      </c>
      <c r="W59" s="248" t="s">
        <v>122</v>
      </c>
      <c r="X59" s="248" t="s">
        <v>122</v>
      </c>
      <c r="Y59" s="248" t="s">
        <v>122</v>
      </c>
      <c r="Z59" s="248" t="s">
        <v>42</v>
      </c>
      <c r="AA59" s="248" t="s">
        <v>122</v>
      </c>
      <c r="AB59" s="248" t="s">
        <v>42</v>
      </c>
      <c r="AC59" s="248" t="s">
        <v>456</v>
      </c>
      <c r="AD59" s="248"/>
      <c r="AE59" s="252"/>
      <c r="AF59" s="280"/>
      <c r="AG59" s="91">
        <v>0.60416666666666663</v>
      </c>
      <c r="AH59" s="349"/>
    </row>
    <row r="60" spans="1:99" s="221" customFormat="1" ht="46.25" customHeight="1" x14ac:dyDescent="0.6">
      <c r="A60" s="130"/>
      <c r="B60" s="320"/>
      <c r="C60" s="23">
        <v>0.67361111111111116</v>
      </c>
      <c r="D60" s="253"/>
      <c r="E60" s="254"/>
      <c r="F60" s="254"/>
      <c r="G60" s="254"/>
      <c r="H60" s="254"/>
      <c r="I60" s="254"/>
      <c r="J60" s="254"/>
      <c r="K60" s="254"/>
      <c r="L60" s="253" t="s">
        <v>372</v>
      </c>
      <c r="M60" s="254"/>
      <c r="N60" s="254" t="s">
        <v>420</v>
      </c>
      <c r="O60" s="62"/>
      <c r="P60" s="63"/>
      <c r="Q60" s="23">
        <v>0.67361111111111116</v>
      </c>
      <c r="R60" s="320"/>
      <c r="S60" s="23">
        <v>0.67361111111111116</v>
      </c>
      <c r="T60" s="253" t="s">
        <v>331</v>
      </c>
      <c r="U60" s="253" t="s">
        <v>331</v>
      </c>
      <c r="V60" s="253"/>
      <c r="W60" s="253"/>
      <c r="X60" s="254" t="s">
        <v>235</v>
      </c>
      <c r="Y60" s="254"/>
      <c r="Z60" s="254"/>
      <c r="AA60" s="253" t="s">
        <v>372</v>
      </c>
      <c r="AB60" s="254" t="s">
        <v>446</v>
      </c>
      <c r="AC60" s="254" t="s">
        <v>457</v>
      </c>
      <c r="AD60" s="254"/>
      <c r="AE60" s="254"/>
      <c r="AF60" s="287"/>
      <c r="AG60" s="93">
        <v>0.67361111111111116</v>
      </c>
      <c r="AH60" s="349"/>
      <c r="CU60" s="130"/>
    </row>
    <row r="61" spans="1:99" ht="46.25" customHeight="1" thickBot="1" x14ac:dyDescent="0.65">
      <c r="B61" s="328"/>
      <c r="C61" s="70">
        <v>0.74305555555555547</v>
      </c>
      <c r="D61" s="255"/>
      <c r="E61" s="256"/>
      <c r="F61" s="256"/>
      <c r="G61" s="256"/>
      <c r="H61" s="256"/>
      <c r="I61" s="256"/>
      <c r="J61" s="256"/>
      <c r="K61" s="315"/>
      <c r="L61" s="315"/>
      <c r="M61" s="256"/>
      <c r="N61" s="288"/>
      <c r="O61" s="68"/>
      <c r="P61" s="69"/>
      <c r="Q61" s="70">
        <v>0.74305555555555547</v>
      </c>
      <c r="R61" s="328"/>
      <c r="S61" s="70">
        <v>0.74305555555555547</v>
      </c>
      <c r="T61" s="255"/>
      <c r="U61" s="255"/>
      <c r="V61" s="255"/>
      <c r="W61" s="255"/>
      <c r="X61" s="256"/>
      <c r="Y61" s="255"/>
      <c r="Z61" s="255"/>
      <c r="AA61" s="256"/>
      <c r="AB61" s="256"/>
      <c r="AC61" s="256"/>
      <c r="AD61" s="256"/>
      <c r="AE61" s="256"/>
      <c r="AF61" s="288"/>
      <c r="AG61" s="99">
        <v>0.74305555555555547</v>
      </c>
      <c r="AH61" s="350"/>
    </row>
    <row r="62" spans="1:99" s="219" customFormat="1" ht="46.25" customHeight="1" thickTop="1" x14ac:dyDescent="0.6">
      <c r="A62" s="130"/>
      <c r="B62" s="325" t="s">
        <v>14</v>
      </c>
      <c r="C62" s="5">
        <v>0.375</v>
      </c>
      <c r="D62" s="257" t="s">
        <v>383</v>
      </c>
      <c r="E62" s="257"/>
      <c r="F62" s="257"/>
      <c r="G62" s="257"/>
      <c r="H62" s="257"/>
      <c r="I62" s="257"/>
      <c r="J62" s="257"/>
      <c r="K62" s="257"/>
      <c r="L62" s="257" t="s">
        <v>403</v>
      </c>
      <c r="M62" s="257"/>
      <c r="N62" s="257"/>
      <c r="O62" s="56"/>
      <c r="P62" s="57"/>
      <c r="Q62" s="5">
        <v>0.375</v>
      </c>
      <c r="R62" s="325" t="s">
        <v>14</v>
      </c>
      <c r="S62" s="5">
        <v>0.375</v>
      </c>
      <c r="T62" s="257" t="s">
        <v>122</v>
      </c>
      <c r="U62" s="257"/>
      <c r="V62" s="257" t="s">
        <v>122</v>
      </c>
      <c r="W62" s="257"/>
      <c r="X62" s="257"/>
      <c r="Y62" s="246"/>
      <c r="Z62" s="257" t="s">
        <v>122</v>
      </c>
      <c r="AA62" s="257" t="s">
        <v>439</v>
      </c>
      <c r="AB62" s="257" t="s">
        <v>122</v>
      </c>
      <c r="AC62" s="257" t="s">
        <v>122</v>
      </c>
      <c r="AD62" s="246"/>
      <c r="AE62" s="257"/>
      <c r="AF62" s="284"/>
      <c r="AG62" s="97">
        <v>0.375</v>
      </c>
      <c r="AH62" s="341" t="s">
        <v>14</v>
      </c>
      <c r="CU62" s="130"/>
    </row>
    <row r="63" spans="1:99" ht="46.25" customHeight="1" x14ac:dyDescent="0.6">
      <c r="B63" s="326"/>
      <c r="C63" s="10">
        <v>0.44791666666666669</v>
      </c>
      <c r="D63" s="252" t="s">
        <v>384</v>
      </c>
      <c r="E63" s="252"/>
      <c r="F63" s="252" t="s">
        <v>361</v>
      </c>
      <c r="G63" s="252"/>
      <c r="H63" s="264" t="s">
        <v>72</v>
      </c>
      <c r="I63" s="264" t="s">
        <v>72</v>
      </c>
      <c r="J63" s="252"/>
      <c r="K63" s="252"/>
      <c r="L63" s="252" t="s">
        <v>404</v>
      </c>
      <c r="M63" s="252"/>
      <c r="N63" s="280" t="s">
        <v>59</v>
      </c>
      <c r="O63" s="38"/>
      <c r="P63" s="39"/>
      <c r="Q63" s="10">
        <v>0.44791666666666669</v>
      </c>
      <c r="R63" s="326"/>
      <c r="S63" s="10">
        <v>0.44791666666666669</v>
      </c>
      <c r="T63" s="248"/>
      <c r="U63" s="248"/>
      <c r="V63" s="248"/>
      <c r="W63" s="248"/>
      <c r="X63" s="248"/>
      <c r="Y63" s="264" t="s">
        <v>72</v>
      </c>
      <c r="Z63" s="248"/>
      <c r="AA63" s="248" t="s">
        <v>440</v>
      </c>
      <c r="AB63" s="248"/>
      <c r="AC63" s="252"/>
      <c r="AD63" s="248"/>
      <c r="AE63" s="248"/>
      <c r="AF63" s="248"/>
      <c r="AG63" s="91">
        <v>0.44791666666666669</v>
      </c>
      <c r="AH63" s="342"/>
    </row>
    <row r="64" spans="1:99" s="220" customFormat="1" ht="46.25" customHeight="1" x14ac:dyDescent="0.6">
      <c r="A64" s="130"/>
      <c r="B64" s="326"/>
      <c r="C64" s="16">
        <v>0.53472222222222221</v>
      </c>
      <c r="D64" s="249" t="s">
        <v>276</v>
      </c>
      <c r="E64" s="249" t="s">
        <v>361</v>
      </c>
      <c r="F64" s="249"/>
      <c r="G64" s="249" t="s">
        <v>361</v>
      </c>
      <c r="H64" s="249"/>
      <c r="I64" s="249" t="s">
        <v>361</v>
      </c>
      <c r="J64" s="249"/>
      <c r="K64" s="249"/>
      <c r="L64" s="251" t="s">
        <v>405</v>
      </c>
      <c r="M64" s="251" t="s">
        <v>100</v>
      </c>
      <c r="N64" s="249" t="s">
        <v>158</v>
      </c>
      <c r="O64" s="19"/>
      <c r="P64" s="60"/>
      <c r="Q64" s="16">
        <v>0.53472222222222221</v>
      </c>
      <c r="R64" s="326"/>
      <c r="S64" s="16">
        <v>0.53472222222222221</v>
      </c>
      <c r="T64" s="249" t="s">
        <v>276</v>
      </c>
      <c r="U64" s="249" t="s">
        <v>276</v>
      </c>
      <c r="V64" s="251"/>
      <c r="W64" s="251"/>
      <c r="X64" s="251"/>
      <c r="Y64" s="251"/>
      <c r="Z64" s="251"/>
      <c r="AA64" s="251" t="s">
        <v>441</v>
      </c>
      <c r="AB64" s="251" t="s">
        <v>100</v>
      </c>
      <c r="AC64" s="251" t="s">
        <v>59</v>
      </c>
      <c r="AD64" s="251"/>
      <c r="AE64" s="249"/>
      <c r="AF64" s="279"/>
      <c r="AG64" s="92">
        <v>0.53472222222222221</v>
      </c>
      <c r="AH64" s="342"/>
      <c r="CU64" s="130"/>
    </row>
    <row r="65" spans="1:99" ht="46.25" customHeight="1" x14ac:dyDescent="0.6">
      <c r="B65" s="326"/>
      <c r="C65" s="10">
        <v>0.60416666666666663</v>
      </c>
      <c r="D65" s="248"/>
      <c r="E65" s="248"/>
      <c r="F65" s="248" t="s">
        <v>129</v>
      </c>
      <c r="G65" s="248" t="s">
        <v>129</v>
      </c>
      <c r="H65" s="248"/>
      <c r="I65" s="252"/>
      <c r="J65" s="252" t="s">
        <v>396</v>
      </c>
      <c r="K65" s="248" t="s">
        <v>361</v>
      </c>
      <c r="L65" s="290" t="s">
        <v>406</v>
      </c>
      <c r="M65" s="248" t="s">
        <v>129</v>
      </c>
      <c r="N65" s="252"/>
      <c r="O65" s="13"/>
      <c r="P65" s="39"/>
      <c r="Q65" s="10">
        <v>0.60416666666666663</v>
      </c>
      <c r="R65" s="326"/>
      <c r="S65" s="10">
        <v>0.60416666666666663</v>
      </c>
      <c r="T65" s="248"/>
      <c r="U65" s="248"/>
      <c r="V65" s="248"/>
      <c r="W65" s="248"/>
      <c r="X65" s="252"/>
      <c r="Y65" s="252"/>
      <c r="Z65" s="289"/>
      <c r="AA65" s="290" t="s">
        <v>406</v>
      </c>
      <c r="AB65" s="252"/>
      <c r="AC65" s="289" t="s">
        <v>458</v>
      </c>
      <c r="AD65" s="252"/>
      <c r="AE65" s="252"/>
      <c r="AF65" s="248"/>
      <c r="AG65" s="91">
        <v>0.60416666666666663</v>
      </c>
      <c r="AH65" s="342"/>
    </row>
    <row r="66" spans="1:99" s="221" customFormat="1" ht="46.25" customHeight="1" x14ac:dyDescent="0.6">
      <c r="A66" s="130"/>
      <c r="B66" s="326"/>
      <c r="C66" s="23">
        <v>0.67361111111111116</v>
      </c>
      <c r="D66" s="254" t="s">
        <v>59</v>
      </c>
      <c r="E66" s="254" t="s">
        <v>59</v>
      </c>
      <c r="F66" s="254"/>
      <c r="G66" s="254"/>
      <c r="H66" s="254"/>
      <c r="I66" s="254"/>
      <c r="J66" s="266" t="s">
        <v>487</v>
      </c>
      <c r="K66" s="266" t="s">
        <v>487</v>
      </c>
      <c r="L66" s="254"/>
      <c r="M66" s="254"/>
      <c r="N66" s="287"/>
      <c r="O66" s="125"/>
      <c r="P66" s="124"/>
      <c r="Q66" s="42">
        <v>0.67361111111111116</v>
      </c>
      <c r="R66" s="326"/>
      <c r="S66" s="42">
        <v>0.67361111111111116</v>
      </c>
      <c r="T66" s="265"/>
      <c r="U66" s="265"/>
      <c r="V66" s="265"/>
      <c r="W66" s="265"/>
      <c r="X66" s="266"/>
      <c r="Y66" s="266"/>
      <c r="Z66" s="266"/>
      <c r="AA66" s="291"/>
      <c r="AB66" s="266"/>
      <c r="AC66" s="266"/>
      <c r="AD66" s="266"/>
      <c r="AE66" s="266"/>
      <c r="AF66" s="282"/>
      <c r="AG66" s="93">
        <v>0.67361111111111116</v>
      </c>
      <c r="AH66" s="342"/>
      <c r="CU66" s="130"/>
    </row>
    <row r="67" spans="1:99" ht="46.25" customHeight="1" thickBot="1" x14ac:dyDescent="0.65">
      <c r="B67" s="327"/>
      <c r="C67" s="120">
        <v>0.74305555555555547</v>
      </c>
      <c r="D67" s="315"/>
      <c r="E67" s="315"/>
      <c r="F67" s="315"/>
      <c r="G67" s="315"/>
      <c r="H67" s="315"/>
      <c r="I67" s="315"/>
      <c r="J67" s="256"/>
      <c r="K67" s="256"/>
      <c r="L67" s="315"/>
      <c r="M67" s="315"/>
      <c r="N67" s="316"/>
      <c r="O67" s="121"/>
      <c r="P67" s="122"/>
      <c r="Q67" s="70">
        <v>0.74305555555555547</v>
      </c>
      <c r="R67" s="327"/>
      <c r="S67" s="70">
        <v>0.74305555555555547</v>
      </c>
      <c r="T67" s="255"/>
      <c r="U67" s="255"/>
      <c r="V67" s="255"/>
      <c r="W67" s="255"/>
      <c r="X67" s="256"/>
      <c r="Y67" s="256"/>
      <c r="Z67" s="256"/>
      <c r="AA67" s="256"/>
      <c r="AB67" s="256"/>
      <c r="AC67" s="256"/>
      <c r="AD67" s="256"/>
      <c r="AE67" s="256"/>
      <c r="AF67" s="288"/>
      <c r="AG67" s="94">
        <v>0.74305555555555547</v>
      </c>
      <c r="AH67" s="343"/>
    </row>
    <row r="68" spans="1:99" s="219" customFormat="1" ht="46.25" customHeight="1" thickTop="1" x14ac:dyDescent="0.6">
      <c r="A68" s="130"/>
      <c r="B68" s="325" t="s">
        <v>15</v>
      </c>
      <c r="C68" s="5">
        <v>0.375</v>
      </c>
      <c r="D68" s="246" t="s">
        <v>385</v>
      </c>
      <c r="E68" s="246" t="s">
        <v>278</v>
      </c>
      <c r="F68" s="269"/>
      <c r="G68" s="269"/>
      <c r="H68" s="246" t="s">
        <v>392</v>
      </c>
      <c r="I68" s="246"/>
      <c r="J68" s="246" t="s">
        <v>397</v>
      </c>
      <c r="K68" s="246" t="s">
        <v>397</v>
      </c>
      <c r="L68" s="246"/>
      <c r="M68" s="246" t="s">
        <v>410</v>
      </c>
      <c r="N68" s="246" t="s">
        <v>422</v>
      </c>
      <c r="O68" s="8"/>
      <c r="P68" s="57"/>
      <c r="Q68" s="5">
        <v>0.375</v>
      </c>
      <c r="R68" s="325" t="s">
        <v>15</v>
      </c>
      <c r="S68" s="5">
        <v>0.375</v>
      </c>
      <c r="T68" s="257"/>
      <c r="U68" s="257"/>
      <c r="V68" s="257" t="s">
        <v>428</v>
      </c>
      <c r="W68" s="257" t="s">
        <v>278</v>
      </c>
      <c r="X68" s="269" t="s">
        <v>421</v>
      </c>
      <c r="Y68" s="269" t="s">
        <v>421</v>
      </c>
      <c r="Z68" s="246"/>
      <c r="AA68" s="246" t="s">
        <v>442</v>
      </c>
      <c r="AB68" s="257"/>
      <c r="AC68" s="257"/>
      <c r="AD68" s="257"/>
      <c r="AE68" s="257"/>
      <c r="AF68" s="284"/>
      <c r="AG68" s="97">
        <v>0.375</v>
      </c>
      <c r="AH68" s="341" t="s">
        <v>15</v>
      </c>
      <c r="CU68" s="130"/>
    </row>
    <row r="69" spans="1:99" ht="46.25" customHeight="1" x14ac:dyDescent="0.6">
      <c r="B69" s="320"/>
      <c r="C69" s="10">
        <v>0.44791666666666669</v>
      </c>
      <c r="D69" s="248" t="s">
        <v>359</v>
      </c>
      <c r="E69" s="252" t="s">
        <v>388</v>
      </c>
      <c r="F69" s="248" t="s">
        <v>279</v>
      </c>
      <c r="G69" s="248" t="s">
        <v>27</v>
      </c>
      <c r="H69" s="248" t="s">
        <v>27</v>
      </c>
      <c r="I69" s="248" t="s">
        <v>27</v>
      </c>
      <c r="J69" s="248" t="s">
        <v>398</v>
      </c>
      <c r="K69" s="248" t="s">
        <v>398</v>
      </c>
      <c r="L69" s="252" t="s">
        <v>26</v>
      </c>
      <c r="M69" s="252" t="s">
        <v>411</v>
      </c>
      <c r="N69" s="248" t="s">
        <v>421</v>
      </c>
      <c r="O69" s="38"/>
      <c r="P69" s="39"/>
      <c r="Q69" s="10">
        <v>0.44791666666666669</v>
      </c>
      <c r="R69" s="320"/>
      <c r="S69" s="10">
        <v>0.44791666666666669</v>
      </c>
      <c r="T69" s="248" t="s">
        <v>357</v>
      </c>
      <c r="U69" s="252" t="s">
        <v>26</v>
      </c>
      <c r="V69" s="248" t="s">
        <v>357</v>
      </c>
      <c r="W69" s="248" t="s">
        <v>429</v>
      </c>
      <c r="X69" s="248" t="s">
        <v>279</v>
      </c>
      <c r="Y69" s="248" t="s">
        <v>27</v>
      </c>
      <c r="Z69" s="248" t="s">
        <v>77</v>
      </c>
      <c r="AA69" s="248" t="s">
        <v>429</v>
      </c>
      <c r="AB69" s="248" t="s">
        <v>429</v>
      </c>
      <c r="AC69" s="252" t="s">
        <v>459</v>
      </c>
      <c r="AD69" s="248"/>
      <c r="AE69" s="248"/>
      <c r="AF69" s="248"/>
      <c r="AG69" s="91">
        <v>0.44791666666666669</v>
      </c>
      <c r="AH69" s="351"/>
    </row>
    <row r="70" spans="1:99" s="220" customFormat="1" ht="46.25" customHeight="1" x14ac:dyDescent="0.6">
      <c r="A70" s="130"/>
      <c r="B70" s="320"/>
      <c r="C70" s="16">
        <v>0.53472222222222221</v>
      </c>
      <c r="D70" s="249" t="s">
        <v>26</v>
      </c>
      <c r="E70" s="249"/>
      <c r="F70" s="249" t="s">
        <v>26</v>
      </c>
      <c r="G70" s="249" t="s">
        <v>26</v>
      </c>
      <c r="H70" s="251" t="s">
        <v>393</v>
      </c>
      <c r="I70" s="251" t="s">
        <v>393</v>
      </c>
      <c r="J70" s="251" t="s">
        <v>399</v>
      </c>
      <c r="K70" s="249" t="s">
        <v>26</v>
      </c>
      <c r="L70" s="251" t="s">
        <v>282</v>
      </c>
      <c r="M70" s="249" t="s">
        <v>58</v>
      </c>
      <c r="N70" s="279" t="s">
        <v>423</v>
      </c>
      <c r="O70" s="59"/>
      <c r="P70" s="60"/>
      <c r="Q70" s="16">
        <v>0.53472222222222221</v>
      </c>
      <c r="R70" s="320"/>
      <c r="S70" s="16">
        <v>0.53472222222222221</v>
      </c>
      <c r="T70" s="249" t="s">
        <v>484</v>
      </c>
      <c r="U70" s="249" t="s">
        <v>484</v>
      </c>
      <c r="V70" s="249" t="s">
        <v>430</v>
      </c>
      <c r="W70" s="249" t="s">
        <v>430</v>
      </c>
      <c r="X70" s="249"/>
      <c r="Y70" s="249" t="s">
        <v>360</v>
      </c>
      <c r="Z70" s="249" t="s">
        <v>484</v>
      </c>
      <c r="AA70" s="251" t="s">
        <v>282</v>
      </c>
      <c r="AB70" s="292" t="s">
        <v>447</v>
      </c>
      <c r="AC70" s="293" t="s">
        <v>460</v>
      </c>
      <c r="AD70" s="251"/>
      <c r="AE70" s="294"/>
      <c r="AF70" s="279"/>
      <c r="AG70" s="92">
        <v>0.53472222222222221</v>
      </c>
      <c r="AH70" s="351"/>
      <c r="CU70" s="130"/>
    </row>
    <row r="71" spans="1:99" ht="46.25" customHeight="1" x14ac:dyDescent="0.6">
      <c r="B71" s="320"/>
      <c r="C71" s="10">
        <v>0.60416666666666663</v>
      </c>
      <c r="D71" s="248"/>
      <c r="E71" s="259" t="s">
        <v>27</v>
      </c>
      <c r="F71" s="259"/>
      <c r="G71" s="248"/>
      <c r="H71" s="252" t="s">
        <v>180</v>
      </c>
      <c r="I71" s="252" t="s">
        <v>180</v>
      </c>
      <c r="J71" s="248"/>
      <c r="K71" s="252"/>
      <c r="L71" s="252" t="s">
        <v>180</v>
      </c>
      <c r="M71" s="252" t="s">
        <v>26</v>
      </c>
      <c r="N71" s="252" t="s">
        <v>26</v>
      </c>
      <c r="O71" s="13"/>
      <c r="P71" s="39"/>
      <c r="Q71" s="10">
        <v>0.60416666666666663</v>
      </c>
      <c r="R71" s="320"/>
      <c r="S71" s="10">
        <v>0.60416666666666663</v>
      </c>
      <c r="T71" s="248" t="s">
        <v>425</v>
      </c>
      <c r="U71" s="248" t="s">
        <v>425</v>
      </c>
      <c r="V71" s="248" t="s">
        <v>27</v>
      </c>
      <c r="W71" s="248" t="s">
        <v>27</v>
      </c>
      <c r="X71" s="259"/>
      <c r="Y71" s="259" t="s">
        <v>432</v>
      </c>
      <c r="Z71" s="252"/>
      <c r="AA71" s="252" t="s">
        <v>26</v>
      </c>
      <c r="AB71" s="248" t="s">
        <v>46</v>
      </c>
      <c r="AC71" s="248" t="s">
        <v>461</v>
      </c>
      <c r="AD71" s="248"/>
      <c r="AE71" s="248"/>
      <c r="AF71" s="280"/>
      <c r="AG71" s="91">
        <v>0.60416666666666663</v>
      </c>
      <c r="AH71" s="351"/>
    </row>
    <row r="72" spans="1:99" s="221" customFormat="1" ht="46.25" customHeight="1" thickBot="1" x14ac:dyDescent="0.65">
      <c r="A72" s="130"/>
      <c r="B72" s="328"/>
      <c r="C72" s="103">
        <v>0.67361111111111116</v>
      </c>
      <c r="D72" s="260"/>
      <c r="E72" s="253" t="s">
        <v>28</v>
      </c>
      <c r="F72" s="253"/>
      <c r="G72" s="253"/>
      <c r="H72" s="261"/>
      <c r="I72" s="261"/>
      <c r="J72" s="261" t="s">
        <v>180</v>
      </c>
      <c r="K72" s="261" t="s">
        <v>180</v>
      </c>
      <c r="L72" s="261"/>
      <c r="M72" s="261"/>
      <c r="N72" s="286"/>
      <c r="O72" s="108"/>
      <c r="P72" s="118"/>
      <c r="Q72" s="103">
        <v>0.67361111111111116</v>
      </c>
      <c r="R72" s="328"/>
      <c r="S72" s="103">
        <v>0.67361111111111116</v>
      </c>
      <c r="T72" s="260"/>
      <c r="U72" s="265"/>
      <c r="V72" s="265" t="s">
        <v>28</v>
      </c>
      <c r="W72" s="265" t="s">
        <v>28</v>
      </c>
      <c r="X72" s="253"/>
      <c r="Y72" s="253"/>
      <c r="Z72" s="261"/>
      <c r="AA72" s="261"/>
      <c r="AB72" s="317" t="s">
        <v>448</v>
      </c>
      <c r="AC72" s="261" t="s">
        <v>462</v>
      </c>
      <c r="AD72" s="261"/>
      <c r="AE72" s="261"/>
      <c r="AF72" s="286"/>
      <c r="AG72" s="98">
        <v>0.67361111111111116</v>
      </c>
      <c r="AH72" s="352"/>
      <c r="CU72" s="130"/>
    </row>
    <row r="73" spans="1:99" s="219" customFormat="1" ht="46.25" customHeight="1" thickTop="1" thickBot="1" x14ac:dyDescent="0.65">
      <c r="A73" s="224"/>
      <c r="B73" s="319" t="s">
        <v>16</v>
      </c>
      <c r="C73" s="5">
        <v>0.375</v>
      </c>
      <c r="D73" s="257"/>
      <c r="E73" s="246"/>
      <c r="F73" s="257" t="s">
        <v>325</v>
      </c>
      <c r="G73" s="257" t="s">
        <v>325</v>
      </c>
      <c r="H73" s="246"/>
      <c r="I73" s="246"/>
      <c r="J73" s="257" t="s">
        <v>325</v>
      </c>
      <c r="K73" s="257" t="s">
        <v>325</v>
      </c>
      <c r="L73" s="246"/>
      <c r="M73" s="257" t="s">
        <v>325</v>
      </c>
      <c r="N73" s="284"/>
      <c r="O73" s="56"/>
      <c r="P73" s="57"/>
      <c r="Q73" s="5">
        <v>0.375</v>
      </c>
      <c r="R73" s="322" t="s">
        <v>16</v>
      </c>
      <c r="S73" s="5">
        <v>0.375</v>
      </c>
      <c r="T73" s="257"/>
      <c r="U73" s="257"/>
      <c r="V73" s="257"/>
      <c r="W73" s="257"/>
      <c r="X73" s="246"/>
      <c r="Y73" s="246"/>
      <c r="Z73" s="246"/>
      <c r="AA73" s="246"/>
      <c r="AB73" s="246"/>
      <c r="AC73" s="246"/>
      <c r="AD73" s="246"/>
      <c r="AE73" s="246"/>
      <c r="AF73" s="284"/>
      <c r="AG73" s="97">
        <v>0.375</v>
      </c>
      <c r="AH73" s="341" t="s">
        <v>16</v>
      </c>
      <c r="CU73" s="130"/>
    </row>
    <row r="74" spans="1:99" ht="46.25" customHeight="1" thickTop="1" x14ac:dyDescent="0.6">
      <c r="A74" s="224"/>
      <c r="B74" s="320"/>
      <c r="C74" s="31">
        <v>0.44791666666666669</v>
      </c>
      <c r="D74" s="308" t="s">
        <v>326</v>
      </c>
      <c r="E74" s="308" t="s">
        <v>326</v>
      </c>
      <c r="F74" s="308" t="s">
        <v>480</v>
      </c>
      <c r="G74" s="308" t="s">
        <v>480</v>
      </c>
      <c r="H74" s="308" t="s">
        <v>326</v>
      </c>
      <c r="I74" s="308" t="s">
        <v>326</v>
      </c>
      <c r="J74" s="264" t="s">
        <v>400</v>
      </c>
      <c r="K74" s="308" t="s">
        <v>481</v>
      </c>
      <c r="L74" s="308" t="s">
        <v>326</v>
      </c>
      <c r="M74" s="308" t="s">
        <v>482</v>
      </c>
      <c r="N74" s="308" t="s">
        <v>326</v>
      </c>
      <c r="O74" s="84"/>
      <c r="P74" s="85"/>
      <c r="Q74" s="31">
        <v>0.44791666666666669</v>
      </c>
      <c r="R74" s="323"/>
      <c r="S74" s="31">
        <v>0.44791666666666669</v>
      </c>
      <c r="T74" s="295"/>
      <c r="U74" s="295" t="s">
        <v>426</v>
      </c>
      <c r="V74" s="295"/>
      <c r="W74" s="295" t="s">
        <v>426</v>
      </c>
      <c r="X74" s="264"/>
      <c r="Y74" s="264" t="s">
        <v>174</v>
      </c>
      <c r="Z74" s="264" t="s">
        <v>435</v>
      </c>
      <c r="AA74" s="264"/>
      <c r="AB74" s="264" t="s">
        <v>449</v>
      </c>
      <c r="AC74" s="264"/>
      <c r="AD74" s="264"/>
      <c r="AE74" s="264"/>
      <c r="AF74" s="296"/>
      <c r="AG74" s="91">
        <v>0.44791666666666669</v>
      </c>
      <c r="AH74" s="342"/>
    </row>
    <row r="75" spans="1:99" s="220" customFormat="1" ht="46.25" customHeight="1" x14ac:dyDescent="0.6">
      <c r="A75" s="224"/>
      <c r="B75" s="320"/>
      <c r="C75" s="16">
        <v>0.53472222222222221</v>
      </c>
      <c r="D75" s="249" t="s">
        <v>327</v>
      </c>
      <c r="E75" s="249" t="s">
        <v>327</v>
      </c>
      <c r="F75" s="249" t="s">
        <v>390</v>
      </c>
      <c r="G75" s="249" t="s">
        <v>390</v>
      </c>
      <c r="H75" s="249" t="s">
        <v>327</v>
      </c>
      <c r="I75" s="249" t="s">
        <v>327</v>
      </c>
      <c r="J75" s="249" t="s">
        <v>283</v>
      </c>
      <c r="K75" s="249" t="s">
        <v>283</v>
      </c>
      <c r="L75" s="249" t="s">
        <v>327</v>
      </c>
      <c r="M75" s="249" t="s">
        <v>283</v>
      </c>
      <c r="N75" s="249" t="s">
        <v>327</v>
      </c>
      <c r="O75" s="59"/>
      <c r="P75" s="60"/>
      <c r="Q75" s="16">
        <v>0.53472222222222221</v>
      </c>
      <c r="R75" s="323"/>
      <c r="S75" s="16">
        <v>0.53472222222222221</v>
      </c>
      <c r="T75" s="249"/>
      <c r="U75" s="249" t="s">
        <v>328</v>
      </c>
      <c r="V75" s="249"/>
      <c r="W75" s="249" t="s">
        <v>328</v>
      </c>
      <c r="X75" s="249" t="s">
        <v>329</v>
      </c>
      <c r="Y75" s="249" t="s">
        <v>328</v>
      </c>
      <c r="Z75" s="249" t="s">
        <v>283</v>
      </c>
      <c r="AA75" s="251"/>
      <c r="AB75" s="249" t="s">
        <v>283</v>
      </c>
      <c r="AC75" s="249" t="s">
        <v>463</v>
      </c>
      <c r="AD75" s="251"/>
      <c r="AE75" s="251"/>
      <c r="AF75" s="279"/>
      <c r="AG75" s="92">
        <v>0.53472222222222221</v>
      </c>
      <c r="AH75" s="342"/>
      <c r="CU75" s="130"/>
    </row>
    <row r="76" spans="1:99" ht="46.25" customHeight="1" x14ac:dyDescent="0.6">
      <c r="A76" s="224"/>
      <c r="B76" s="320"/>
      <c r="C76" s="10">
        <v>0.60416666666666663</v>
      </c>
      <c r="D76" s="248"/>
      <c r="E76" s="248"/>
      <c r="F76" s="271" t="s">
        <v>299</v>
      </c>
      <c r="G76" s="271" t="s">
        <v>299</v>
      </c>
      <c r="H76" s="248"/>
      <c r="I76" s="248"/>
      <c r="J76" s="248"/>
      <c r="K76" s="248"/>
      <c r="L76" s="252"/>
      <c r="M76" s="248" t="s">
        <v>412</v>
      </c>
      <c r="N76" s="252" t="s">
        <v>486</v>
      </c>
      <c r="O76" s="38"/>
      <c r="P76" s="39"/>
      <c r="Q76" s="10">
        <v>0.60416666666666663</v>
      </c>
      <c r="R76" s="323"/>
      <c r="S76" s="10">
        <v>0.60416666666666663</v>
      </c>
      <c r="T76" s="248"/>
      <c r="U76" s="248"/>
      <c r="V76" s="248"/>
      <c r="W76" s="248"/>
      <c r="X76" s="271" t="s">
        <v>299</v>
      </c>
      <c r="Y76" s="248"/>
      <c r="Z76" s="248"/>
      <c r="AA76" s="252" t="s">
        <v>53</v>
      </c>
      <c r="AB76" s="252" t="s">
        <v>450</v>
      </c>
      <c r="AC76" s="252" t="s">
        <v>330</v>
      </c>
      <c r="AD76" s="252"/>
      <c r="AE76" s="252"/>
      <c r="AF76" s="280"/>
      <c r="AG76" s="91">
        <v>0.60416666666666663</v>
      </c>
      <c r="AH76" s="342"/>
    </row>
    <row r="77" spans="1:99" s="221" customFormat="1" ht="46.25" customHeight="1" x14ac:dyDescent="0.6">
      <c r="A77" s="224"/>
      <c r="B77" s="320"/>
      <c r="C77" s="23">
        <v>0.67361111111111116</v>
      </c>
      <c r="D77" s="253"/>
      <c r="E77" s="253"/>
      <c r="F77" s="253"/>
      <c r="G77" s="253"/>
      <c r="H77" s="253"/>
      <c r="I77" s="253"/>
      <c r="J77" s="253"/>
      <c r="K77" s="254"/>
      <c r="L77" s="253"/>
      <c r="M77" s="253"/>
      <c r="N77" s="253"/>
      <c r="O77" s="62"/>
      <c r="P77" s="63"/>
      <c r="Q77" s="23">
        <v>0.67361111111111116</v>
      </c>
      <c r="R77" s="323"/>
      <c r="S77" s="23">
        <v>0.67361111111111116</v>
      </c>
      <c r="T77" s="254"/>
      <c r="U77" s="254"/>
      <c r="V77" s="254"/>
      <c r="W77" s="254"/>
      <c r="X77" s="254"/>
      <c r="Y77" s="254"/>
      <c r="Z77" s="254"/>
      <c r="AA77" s="254"/>
      <c r="AB77" s="254"/>
      <c r="AC77" s="254"/>
      <c r="AD77" s="254"/>
      <c r="AE77" s="254"/>
      <c r="AF77" s="287"/>
      <c r="AG77" s="93">
        <v>0.67361111111111116</v>
      </c>
      <c r="AH77" s="342"/>
      <c r="CU77" s="130"/>
    </row>
    <row r="78" spans="1:99" ht="46.25" customHeight="1" thickBot="1" x14ac:dyDescent="0.65">
      <c r="A78" s="224"/>
      <c r="B78" s="321"/>
      <c r="C78" s="65">
        <v>0.74305555555555547</v>
      </c>
      <c r="D78" s="255"/>
      <c r="E78" s="256"/>
      <c r="F78" s="256"/>
      <c r="G78" s="256"/>
      <c r="H78" s="256"/>
      <c r="I78" s="256"/>
      <c r="J78" s="256"/>
      <c r="K78" s="256"/>
      <c r="L78" s="256"/>
      <c r="M78" s="256"/>
      <c r="N78" s="288"/>
      <c r="O78" s="68"/>
      <c r="P78" s="69"/>
      <c r="Q78" s="70">
        <v>0.74305555555555547</v>
      </c>
      <c r="R78" s="324"/>
      <c r="S78" s="70">
        <v>0.74305555555555547</v>
      </c>
      <c r="T78" s="297"/>
      <c r="U78" s="297"/>
      <c r="V78" s="297"/>
      <c r="W78" s="297"/>
      <c r="X78" s="298"/>
      <c r="Y78" s="256"/>
      <c r="Z78" s="298"/>
      <c r="AA78" s="298"/>
      <c r="AB78" s="256"/>
      <c r="AC78" s="256"/>
      <c r="AD78" s="256"/>
      <c r="AE78" s="256"/>
      <c r="AF78" s="299"/>
      <c r="AG78" s="94">
        <v>0.74305555555555547</v>
      </c>
      <c r="AH78" s="343"/>
    </row>
    <row r="79" spans="1:99" s="130" customFormat="1" ht="26.5" thickTop="1" x14ac:dyDescent="0.6">
      <c r="D79" s="300"/>
      <c r="E79" s="300"/>
      <c r="F79" s="300"/>
      <c r="G79" s="300"/>
      <c r="H79" s="300"/>
      <c r="I79" s="300"/>
      <c r="J79" s="300"/>
      <c r="K79" s="300"/>
      <c r="L79" s="300"/>
      <c r="M79" s="300"/>
      <c r="N79" s="300"/>
      <c r="O79" s="213"/>
      <c r="R79" s="225"/>
      <c r="T79" s="300"/>
      <c r="U79" s="300"/>
      <c r="V79" s="300"/>
      <c r="W79" s="300"/>
      <c r="X79" s="300"/>
      <c r="Y79" s="300"/>
      <c r="Z79" s="300"/>
      <c r="AA79" s="300"/>
      <c r="AB79" s="300"/>
      <c r="AC79" s="300"/>
      <c r="AD79" s="300"/>
      <c r="AE79" s="300"/>
      <c r="AF79" s="300"/>
    </row>
    <row r="80" spans="1:99" s="130" customFormat="1" hidden="1" x14ac:dyDescent="0.6">
      <c r="D80" s="300"/>
      <c r="E80" s="300"/>
      <c r="F80" s="300"/>
      <c r="G80" s="300"/>
      <c r="H80" s="300"/>
      <c r="I80" s="300"/>
      <c r="J80" s="300"/>
      <c r="K80" s="300"/>
      <c r="L80" s="300"/>
      <c r="M80" s="300"/>
      <c r="N80" s="300"/>
      <c r="O80" s="213"/>
      <c r="R80" s="225"/>
      <c r="T80" s="300"/>
      <c r="U80" s="300"/>
      <c r="V80" s="300"/>
      <c r="W80" s="300"/>
      <c r="X80" s="300"/>
      <c r="Y80" s="300"/>
      <c r="Z80" s="300"/>
      <c r="AA80" s="300"/>
      <c r="AB80" s="300"/>
      <c r="AC80" s="300"/>
      <c r="AD80" s="300"/>
      <c r="AE80" s="300"/>
      <c r="AF80" s="300"/>
    </row>
    <row r="81" spans="4:32" s="130" customFormat="1" hidden="1" x14ac:dyDescent="0.6">
      <c r="D81" s="300"/>
      <c r="E81" s="300"/>
      <c r="F81" s="300"/>
      <c r="G81" s="300"/>
      <c r="H81" s="300"/>
      <c r="I81" s="300"/>
      <c r="J81" s="300"/>
      <c r="K81" s="300"/>
      <c r="L81" s="300"/>
      <c r="M81" s="300"/>
      <c r="N81" s="300"/>
      <c r="O81" s="213"/>
      <c r="R81" s="225"/>
      <c r="T81" s="300"/>
      <c r="U81" s="300"/>
      <c r="V81" s="300"/>
      <c r="W81" s="300"/>
      <c r="X81" s="300"/>
      <c r="Y81" s="300"/>
      <c r="Z81" s="300"/>
      <c r="AA81" s="300"/>
      <c r="AB81" s="300"/>
      <c r="AC81" s="300"/>
      <c r="AD81" s="300"/>
      <c r="AE81" s="300"/>
      <c r="AF81" s="300"/>
    </row>
    <row r="82" spans="4:32" s="130" customFormat="1" hidden="1" x14ac:dyDescent="0.6">
      <c r="D82" s="300"/>
      <c r="E82" s="300"/>
      <c r="F82" s="300"/>
      <c r="G82" s="300"/>
      <c r="H82" s="300"/>
      <c r="I82" s="300"/>
      <c r="J82" s="300"/>
      <c r="K82" s="300"/>
      <c r="L82" s="300"/>
      <c r="M82" s="300"/>
      <c r="N82" s="300"/>
      <c r="O82" s="213"/>
      <c r="R82" s="225"/>
      <c r="T82" s="300"/>
      <c r="U82" s="300"/>
      <c r="V82" s="300"/>
      <c r="W82" s="300"/>
      <c r="X82" s="300"/>
      <c r="Y82" s="300"/>
      <c r="Z82" s="300"/>
      <c r="AA82" s="300"/>
      <c r="AB82" s="300"/>
      <c r="AC82" s="300"/>
      <c r="AD82" s="300"/>
      <c r="AE82" s="300"/>
      <c r="AF82" s="300"/>
    </row>
    <row r="83" spans="4:32" s="130" customFormat="1" hidden="1" x14ac:dyDescent="0.6">
      <c r="D83" s="300"/>
      <c r="E83" s="300"/>
      <c r="F83" s="300"/>
      <c r="G83" s="300"/>
      <c r="H83" s="300"/>
      <c r="I83" s="300"/>
      <c r="J83" s="300"/>
      <c r="K83" s="300"/>
      <c r="L83" s="300"/>
      <c r="M83" s="300"/>
      <c r="N83" s="300"/>
      <c r="O83" s="213"/>
      <c r="R83" s="225"/>
      <c r="T83" s="300"/>
      <c r="U83" s="300"/>
      <c r="V83" s="300"/>
      <c r="W83" s="300"/>
      <c r="X83" s="300"/>
      <c r="Y83" s="300"/>
      <c r="Z83" s="300"/>
      <c r="AA83" s="300"/>
      <c r="AB83" s="300"/>
      <c r="AC83" s="300"/>
      <c r="AD83" s="300"/>
      <c r="AE83" s="300"/>
      <c r="AF83" s="300"/>
    </row>
    <row r="84" spans="4:32" s="130" customFormat="1" hidden="1" x14ac:dyDescent="0.6">
      <c r="D84" s="300"/>
      <c r="E84" s="300"/>
      <c r="F84" s="300"/>
      <c r="G84" s="300"/>
      <c r="H84" s="300"/>
      <c r="I84" s="300"/>
      <c r="J84" s="300"/>
      <c r="K84" s="300"/>
      <c r="L84" s="300"/>
      <c r="M84" s="300"/>
      <c r="N84" s="300"/>
      <c r="O84" s="213"/>
      <c r="R84" s="225"/>
      <c r="T84" s="300"/>
      <c r="U84" s="300"/>
      <c r="V84" s="300"/>
      <c r="W84" s="300"/>
      <c r="X84" s="300"/>
      <c r="Y84" s="300"/>
      <c r="Z84" s="300"/>
      <c r="AA84" s="300"/>
      <c r="AB84" s="300"/>
      <c r="AC84" s="300"/>
      <c r="AD84" s="300"/>
      <c r="AE84" s="300"/>
      <c r="AF84" s="300"/>
    </row>
    <row r="85" spans="4:32" s="130" customFormat="1" hidden="1" x14ac:dyDescent="0.6">
      <c r="D85" s="300"/>
      <c r="E85" s="300"/>
      <c r="F85" s="300"/>
      <c r="G85" s="300"/>
      <c r="H85" s="300"/>
      <c r="I85" s="300"/>
      <c r="J85" s="300"/>
      <c r="K85" s="300"/>
      <c r="L85" s="300"/>
      <c r="M85" s="300"/>
      <c r="N85" s="300"/>
      <c r="O85" s="213"/>
      <c r="R85" s="225"/>
      <c r="T85" s="300"/>
      <c r="U85" s="300"/>
      <c r="V85" s="300"/>
      <c r="W85" s="300"/>
      <c r="X85" s="300"/>
      <c r="Y85" s="300"/>
      <c r="Z85" s="300"/>
      <c r="AA85" s="300"/>
      <c r="AB85" s="300"/>
      <c r="AC85" s="300"/>
      <c r="AD85" s="300"/>
      <c r="AE85" s="300"/>
      <c r="AF85" s="300"/>
    </row>
    <row r="86" spans="4:32" s="130" customFormat="1" hidden="1" x14ac:dyDescent="0.6">
      <c r="D86" s="300"/>
      <c r="E86" s="300"/>
      <c r="F86" s="300"/>
      <c r="G86" s="300"/>
      <c r="H86" s="300"/>
      <c r="I86" s="300"/>
      <c r="J86" s="300"/>
      <c r="K86" s="300"/>
      <c r="L86" s="300"/>
      <c r="M86" s="300"/>
      <c r="N86" s="300"/>
      <c r="O86" s="213"/>
      <c r="R86" s="225"/>
      <c r="T86" s="300"/>
      <c r="U86" s="300"/>
      <c r="V86" s="300"/>
      <c r="W86" s="300"/>
      <c r="X86" s="300"/>
      <c r="Y86" s="300"/>
      <c r="Z86" s="300"/>
      <c r="AA86" s="300"/>
      <c r="AB86" s="300"/>
      <c r="AC86" s="300"/>
      <c r="AD86" s="300"/>
      <c r="AE86" s="300"/>
      <c r="AF86" s="300"/>
    </row>
    <row r="87" spans="4:32" s="130" customFormat="1" hidden="1" x14ac:dyDescent="0.6">
      <c r="D87" s="300"/>
      <c r="E87" s="300"/>
      <c r="F87" s="300"/>
      <c r="G87" s="300"/>
      <c r="H87" s="300"/>
      <c r="I87" s="300"/>
      <c r="J87" s="300"/>
      <c r="K87" s="300"/>
      <c r="L87" s="300"/>
      <c r="M87" s="300"/>
      <c r="N87" s="300"/>
      <c r="O87" s="213"/>
      <c r="R87" s="225"/>
      <c r="T87" s="300"/>
      <c r="U87" s="300"/>
      <c r="V87" s="300"/>
      <c r="W87" s="300"/>
      <c r="X87" s="300"/>
      <c r="Y87" s="300"/>
      <c r="Z87" s="300"/>
      <c r="AA87" s="300"/>
      <c r="AB87" s="300"/>
      <c r="AC87" s="300"/>
      <c r="AD87" s="300"/>
      <c r="AE87" s="300"/>
      <c r="AF87" s="300"/>
    </row>
    <row r="88" spans="4:32" s="130" customFormat="1" hidden="1" x14ac:dyDescent="0.6">
      <c r="D88" s="300"/>
      <c r="E88" s="300"/>
      <c r="F88" s="300"/>
      <c r="G88" s="300"/>
      <c r="H88" s="300"/>
      <c r="I88" s="300"/>
      <c r="J88" s="300"/>
      <c r="K88" s="300"/>
      <c r="L88" s="300"/>
      <c r="M88" s="300"/>
      <c r="N88" s="300"/>
      <c r="O88" s="213"/>
      <c r="R88" s="225"/>
      <c r="T88" s="300"/>
      <c r="U88" s="300"/>
      <c r="V88" s="300"/>
      <c r="W88" s="300"/>
      <c r="X88" s="300"/>
      <c r="Y88" s="300"/>
      <c r="Z88" s="300"/>
      <c r="AA88" s="300"/>
      <c r="AB88" s="300"/>
      <c r="AC88" s="300"/>
      <c r="AD88" s="300"/>
      <c r="AE88" s="300"/>
      <c r="AF88" s="300"/>
    </row>
    <row r="89" spans="4:32" s="130" customFormat="1" hidden="1" x14ac:dyDescent="0.6">
      <c r="D89" s="300"/>
      <c r="E89" s="300"/>
      <c r="F89" s="300"/>
      <c r="G89" s="300"/>
      <c r="H89" s="300"/>
      <c r="I89" s="300"/>
      <c r="J89" s="300"/>
      <c r="K89" s="300"/>
      <c r="L89" s="300"/>
      <c r="M89" s="300"/>
      <c r="N89" s="300"/>
      <c r="O89" s="213"/>
      <c r="R89" s="225"/>
      <c r="T89" s="300"/>
      <c r="U89" s="300"/>
      <c r="V89" s="300"/>
      <c r="W89" s="300"/>
      <c r="X89" s="300"/>
      <c r="Y89" s="300"/>
      <c r="Z89" s="300"/>
      <c r="AA89" s="300"/>
      <c r="AB89" s="300"/>
      <c r="AC89" s="300"/>
      <c r="AD89" s="300"/>
      <c r="AE89" s="300"/>
      <c r="AF89" s="300"/>
    </row>
    <row r="90" spans="4:32" s="130" customFormat="1" hidden="1" x14ac:dyDescent="0.6">
      <c r="D90" s="300"/>
      <c r="E90" s="300"/>
      <c r="F90" s="300"/>
      <c r="G90" s="300"/>
      <c r="H90" s="300"/>
      <c r="I90" s="300"/>
      <c r="J90" s="300"/>
      <c r="K90" s="300"/>
      <c r="L90" s="300"/>
      <c r="M90" s="300"/>
      <c r="N90" s="300"/>
      <c r="O90" s="213"/>
      <c r="R90" s="225"/>
      <c r="T90" s="300"/>
      <c r="U90" s="300"/>
      <c r="V90" s="300"/>
      <c r="W90" s="300"/>
      <c r="X90" s="300"/>
      <c r="Y90" s="300"/>
      <c r="Z90" s="300"/>
      <c r="AA90" s="300"/>
      <c r="AB90" s="300"/>
      <c r="AC90" s="300"/>
      <c r="AD90" s="300"/>
      <c r="AE90" s="300"/>
      <c r="AF90" s="300"/>
    </row>
    <row r="91" spans="4:32" s="130" customFormat="1" hidden="1" x14ac:dyDescent="0.6">
      <c r="D91" s="300"/>
      <c r="E91" s="300"/>
      <c r="F91" s="300"/>
      <c r="G91" s="300"/>
      <c r="H91" s="300"/>
      <c r="I91" s="300"/>
      <c r="J91" s="300"/>
      <c r="K91" s="300"/>
      <c r="L91" s="300"/>
      <c r="M91" s="300"/>
      <c r="N91" s="300"/>
      <c r="O91" s="213"/>
      <c r="R91" s="225"/>
      <c r="T91" s="300"/>
      <c r="U91" s="300"/>
      <c r="V91" s="300"/>
      <c r="W91" s="300"/>
      <c r="X91" s="300"/>
      <c r="Y91" s="300"/>
      <c r="Z91" s="300"/>
      <c r="AA91" s="300"/>
      <c r="AB91" s="300"/>
      <c r="AC91" s="300"/>
      <c r="AD91" s="300"/>
      <c r="AE91" s="300"/>
      <c r="AF91" s="300"/>
    </row>
    <row r="92" spans="4:32" s="130" customFormat="1" hidden="1" x14ac:dyDescent="0.6">
      <c r="D92" s="300"/>
      <c r="E92" s="300"/>
      <c r="F92" s="300"/>
      <c r="G92" s="300"/>
      <c r="H92" s="300"/>
      <c r="I92" s="300"/>
      <c r="J92" s="300"/>
      <c r="K92" s="300"/>
      <c r="L92" s="300"/>
      <c r="M92" s="300"/>
      <c r="N92" s="300"/>
      <c r="O92" s="213"/>
      <c r="R92" s="225"/>
      <c r="T92" s="300"/>
      <c r="U92" s="300"/>
      <c r="V92" s="300"/>
      <c r="W92" s="300"/>
      <c r="X92" s="300"/>
      <c r="Y92" s="300"/>
      <c r="Z92" s="300"/>
      <c r="AA92" s="300"/>
      <c r="AB92" s="300"/>
      <c r="AC92" s="300"/>
      <c r="AD92" s="300"/>
      <c r="AE92" s="300"/>
      <c r="AF92" s="300"/>
    </row>
    <row r="93" spans="4:32" s="130" customFormat="1" hidden="1" x14ac:dyDescent="0.6">
      <c r="D93" s="300"/>
      <c r="E93" s="300"/>
      <c r="F93" s="300"/>
      <c r="G93" s="300"/>
      <c r="H93" s="300"/>
      <c r="I93" s="300"/>
      <c r="J93" s="300"/>
      <c r="K93" s="300"/>
      <c r="L93" s="300"/>
      <c r="M93" s="300"/>
      <c r="N93" s="300"/>
      <c r="O93" s="213"/>
      <c r="R93" s="225"/>
      <c r="T93" s="300"/>
      <c r="U93" s="300"/>
      <c r="V93" s="300"/>
      <c r="W93" s="300"/>
      <c r="X93" s="300"/>
      <c r="Y93" s="300"/>
      <c r="Z93" s="300"/>
      <c r="AA93" s="300"/>
      <c r="AB93" s="300"/>
      <c r="AC93" s="300"/>
      <c r="AD93" s="300"/>
      <c r="AE93" s="300"/>
      <c r="AF93" s="300"/>
    </row>
    <row r="94" spans="4:32" hidden="1" x14ac:dyDescent="0.6"/>
    <row r="95" spans="4:32" hidden="1" x14ac:dyDescent="0.6"/>
    <row r="96" spans="4:32" hidden="1" x14ac:dyDescent="0.6"/>
    <row r="97" hidden="1" x14ac:dyDescent="0.6"/>
    <row r="98" hidden="1" x14ac:dyDescent="0.6"/>
    <row r="99" hidden="1" x14ac:dyDescent="0.6"/>
    <row r="100" hidden="1" x14ac:dyDescent="0.6"/>
    <row r="101" hidden="1" x14ac:dyDescent="0.6"/>
    <row r="102" hidden="1" x14ac:dyDescent="0.6"/>
    <row r="103" hidden="1" x14ac:dyDescent="0.6"/>
    <row r="104" hidden="1" x14ac:dyDescent="0.6"/>
    <row r="105" hidden="1" x14ac:dyDescent="0.6"/>
    <row r="106" hidden="1" x14ac:dyDescent="0.6"/>
    <row r="107" hidden="1" x14ac:dyDescent="0.6"/>
    <row r="108" hidden="1" x14ac:dyDescent="0.6"/>
    <row r="109" hidden="1" x14ac:dyDescent="0.6"/>
    <row r="110" hidden="1" x14ac:dyDescent="0.6"/>
    <row r="111" hidden="1" x14ac:dyDescent="0.6"/>
    <row r="112" hidden="1" x14ac:dyDescent="0.6"/>
    <row r="113" hidden="1" x14ac:dyDescent="0.6"/>
    <row r="114" hidden="1" x14ac:dyDescent="0.6"/>
    <row r="115" hidden="1" x14ac:dyDescent="0.6"/>
    <row r="116" hidden="1" x14ac:dyDescent="0.6"/>
    <row r="117" hidden="1" x14ac:dyDescent="0.6"/>
    <row r="118" hidden="1" x14ac:dyDescent="0.6"/>
    <row r="119" hidden="1" x14ac:dyDescent="0.6"/>
    <row r="120" hidden="1" x14ac:dyDescent="0.6"/>
    <row r="121" hidden="1" x14ac:dyDescent="0.6"/>
    <row r="122" hidden="1" x14ac:dyDescent="0.6"/>
    <row r="123" hidden="1" x14ac:dyDescent="0.6"/>
    <row r="124" hidden="1" x14ac:dyDescent="0.6"/>
    <row r="125" hidden="1" x14ac:dyDescent="0.6"/>
    <row r="126" hidden="1" x14ac:dyDescent="0.6"/>
    <row r="127" hidden="1" x14ac:dyDescent="0.6"/>
    <row r="128" hidden="1" x14ac:dyDescent="0.6"/>
    <row r="129" hidden="1" x14ac:dyDescent="0.6"/>
    <row r="130" hidden="1" x14ac:dyDescent="0.6"/>
    <row r="131" hidden="1" x14ac:dyDescent="0.6"/>
    <row r="132" hidden="1" x14ac:dyDescent="0.6"/>
    <row r="133" hidden="1" x14ac:dyDescent="0.6"/>
    <row r="134" hidden="1" x14ac:dyDescent="0.6"/>
    <row r="135" hidden="1" x14ac:dyDescent="0.6"/>
    <row r="136" hidden="1" x14ac:dyDescent="0.6"/>
    <row r="137" hidden="1" x14ac:dyDescent="0.6"/>
    <row r="138" hidden="1" x14ac:dyDescent="0.6"/>
    <row r="139" hidden="1" x14ac:dyDescent="0.6"/>
    <row r="140" hidden="1" x14ac:dyDescent="0.6"/>
    <row r="141" hidden="1" x14ac:dyDescent="0.6"/>
    <row r="142" hidden="1" x14ac:dyDescent="0.6"/>
    <row r="143" hidden="1" x14ac:dyDescent="0.6"/>
    <row r="144" hidden="1" x14ac:dyDescent="0.6"/>
    <row r="145" hidden="1" x14ac:dyDescent="0.6"/>
    <row r="146" hidden="1" x14ac:dyDescent="0.6"/>
    <row r="147" hidden="1" x14ac:dyDescent="0.6"/>
    <row r="148" hidden="1" x14ac:dyDescent="0.6"/>
    <row r="149" hidden="1" x14ac:dyDescent="0.6"/>
    <row r="150" hidden="1" x14ac:dyDescent="0.6"/>
    <row r="151" hidden="1" x14ac:dyDescent="0.6"/>
    <row r="152" hidden="1" x14ac:dyDescent="0.6"/>
    <row r="153" hidden="1" x14ac:dyDescent="0.6"/>
    <row r="154" hidden="1" x14ac:dyDescent="0.6"/>
    <row r="155" hidden="1" x14ac:dyDescent="0.6"/>
    <row r="156" hidden="1" x14ac:dyDescent="0.6"/>
    <row r="157" hidden="1" x14ac:dyDescent="0.6"/>
    <row r="158" hidden="1" x14ac:dyDescent="0.6"/>
    <row r="159" hidden="1" x14ac:dyDescent="0.6"/>
    <row r="160" hidden="1" x14ac:dyDescent="0.6"/>
    <row r="161" hidden="1" x14ac:dyDescent="0.6"/>
    <row r="162" hidden="1" x14ac:dyDescent="0.6"/>
    <row r="163" hidden="1" x14ac:dyDescent="0.6"/>
    <row r="164" hidden="1" x14ac:dyDescent="0.6"/>
    <row r="165" hidden="1" x14ac:dyDescent="0.6"/>
    <row r="166" hidden="1" x14ac:dyDescent="0.6"/>
    <row r="167" hidden="1" x14ac:dyDescent="0.6"/>
    <row r="168" hidden="1" x14ac:dyDescent="0.6"/>
    <row r="169" hidden="1" x14ac:dyDescent="0.6"/>
    <row r="170" hidden="1" x14ac:dyDescent="0.6"/>
    <row r="171" hidden="1" x14ac:dyDescent="0.6"/>
    <row r="172" hidden="1" x14ac:dyDescent="0.6"/>
    <row r="173" hidden="1" x14ac:dyDescent="0.6"/>
    <row r="174" hidden="1" x14ac:dyDescent="0.6"/>
    <row r="175" hidden="1" x14ac:dyDescent="0.6"/>
    <row r="176" hidden="1" x14ac:dyDescent="0.6"/>
    <row r="177" hidden="1" x14ac:dyDescent="0.6"/>
    <row r="178" hidden="1" x14ac:dyDescent="0.6"/>
    <row r="179" hidden="1" x14ac:dyDescent="0.6"/>
    <row r="180" hidden="1" x14ac:dyDescent="0.6"/>
    <row r="181" hidden="1" x14ac:dyDescent="0.6"/>
    <row r="182" hidden="1" x14ac:dyDescent="0.6"/>
    <row r="183" hidden="1" x14ac:dyDescent="0.6"/>
  </sheetData>
  <mergeCells count="58">
    <mergeCell ref="AD3:AH3"/>
    <mergeCell ref="AD5:AH5"/>
    <mergeCell ref="AD6:AH6"/>
    <mergeCell ref="AH68:AH72"/>
    <mergeCell ref="T23:AF23"/>
    <mergeCell ref="T58:AF58"/>
    <mergeCell ref="T7:Y7"/>
    <mergeCell ref="Z7:AA7"/>
    <mergeCell ref="AB7:AC7"/>
    <mergeCell ref="T8:Y8"/>
    <mergeCell ref="AC4:AH4"/>
    <mergeCell ref="AH73:AH78"/>
    <mergeCell ref="AG9:AH9"/>
    <mergeCell ref="Q9:S9"/>
    <mergeCell ref="Q44:S44"/>
    <mergeCell ref="AG44:AH44"/>
    <mergeCell ref="AH45:AH50"/>
    <mergeCell ref="AH51:AH55"/>
    <mergeCell ref="AH56:AH61"/>
    <mergeCell ref="AH62:AH67"/>
    <mergeCell ref="AH33:AH37"/>
    <mergeCell ref="AH38:AH43"/>
    <mergeCell ref="AH16:AH20"/>
    <mergeCell ref="AH21:AH26"/>
    <mergeCell ref="AH27:AH32"/>
    <mergeCell ref="AH10:AH15"/>
    <mergeCell ref="R56:R61"/>
    <mergeCell ref="R45:R50"/>
    <mergeCell ref="R51:R55"/>
    <mergeCell ref="D8:F8"/>
    <mergeCell ref="R10:R15"/>
    <mergeCell ref="R16:R20"/>
    <mergeCell ref="R38:R43"/>
    <mergeCell ref="R33:R37"/>
    <mergeCell ref="R21:R26"/>
    <mergeCell ref="R27:R32"/>
    <mergeCell ref="D23:O23"/>
    <mergeCell ref="D7:F7"/>
    <mergeCell ref="H7:I7"/>
    <mergeCell ref="J7:K7"/>
    <mergeCell ref="B68:B72"/>
    <mergeCell ref="B45:B50"/>
    <mergeCell ref="B10:B15"/>
    <mergeCell ref="B16:B20"/>
    <mergeCell ref="B51:B55"/>
    <mergeCell ref="B9:C9"/>
    <mergeCell ref="B44:C44"/>
    <mergeCell ref="B21:B26"/>
    <mergeCell ref="B56:B61"/>
    <mergeCell ref="D58:O58"/>
    <mergeCell ref="B38:B43"/>
    <mergeCell ref="B33:B37"/>
    <mergeCell ref="B27:B32"/>
    <mergeCell ref="B73:B78"/>
    <mergeCell ref="R73:R78"/>
    <mergeCell ref="R62:R67"/>
    <mergeCell ref="B62:B67"/>
    <mergeCell ref="R68:R72"/>
  </mergeCells>
  <phoneticPr fontId="3" type="noConversion"/>
  <pageMargins left="0.31496062992125984" right="0" top="0" bottom="0" header="0" footer="0"/>
  <pageSetup paperSize="8" scale="2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8AAF4-83C0-4665-A18B-F34B2254ED08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35627-13E0-4C8F-906C-9FB74908522B}">
  <sheetPr>
    <pageSetUpPr fitToPage="1"/>
  </sheetPr>
  <dimension ref="A1:R93"/>
  <sheetViews>
    <sheetView topLeftCell="A17" zoomScale="40" zoomScaleNormal="40" workbookViewId="0">
      <selection activeCell="D24" sqref="D24:N43"/>
    </sheetView>
  </sheetViews>
  <sheetFormatPr defaultRowHeight="14.5" x14ac:dyDescent="0.35"/>
  <cols>
    <col min="1" max="1" width="12.36328125" style="86" customWidth="1"/>
    <col min="2" max="2" width="8.90625" style="129"/>
    <col min="3" max="3" width="10.36328125" customWidth="1"/>
    <col min="4" max="13" width="36.54296875" style="2" customWidth="1"/>
    <col min="14" max="14" width="33.453125" style="2" customWidth="1"/>
    <col min="15" max="16" width="9.1796875" customWidth="1"/>
    <col min="17" max="17" width="9.1796875" hidden="1" customWidth="1"/>
  </cols>
  <sheetData>
    <row r="1" spans="1:18" ht="28.5" hidden="1" x14ac:dyDescent="0.65">
      <c r="A1" s="164" t="str">
        <f>IF(NOT(Основа!A1=0),Основа!A1,"")</f>
        <v/>
      </c>
      <c r="B1" s="165" t="str">
        <f>IF(NOT(Основа!B1=0),Основа!B1,"")</f>
        <v/>
      </c>
      <c r="C1" s="165" t="str">
        <f>IF(NOT(Основа!C1=0),Основа!C1,"")</f>
        <v/>
      </c>
      <c r="D1" s="166" t="str">
        <f>IF(NOT(Основа!D1=0),Основа!D1,"")</f>
        <v/>
      </c>
      <c r="E1" s="166" t="str">
        <f>IF(NOT(Основа!E1=0),Основа!E1,"")</f>
        <v/>
      </c>
      <c r="F1" s="166" t="str">
        <f>IF(NOT(Основа!F1=0),Основа!F1,"")</f>
        <v/>
      </c>
      <c r="G1" s="167" t="str">
        <f>IF(NOT(Основа!H1=0),Основа!H1,"")</f>
        <v/>
      </c>
      <c r="H1" s="167" t="str">
        <f>IF(NOT(Основа!I1=0),Основа!I1,"")</f>
        <v/>
      </c>
      <c r="I1" s="167" t="str">
        <f>IF(NOT(Основа!J1=0),Основа!J1,"")</f>
        <v/>
      </c>
      <c r="J1" s="167" t="str">
        <f>IF(NOT(Основа!K1=0),Основа!K1,"")</f>
        <v/>
      </c>
      <c r="K1" s="167" t="str">
        <f>IF(NOT(Основа!L1=0),Основа!L1,"")</f>
        <v/>
      </c>
      <c r="L1" s="167" t="str">
        <f>IF(NOT(Основа!M1=0),Основа!M1,"")</f>
        <v/>
      </c>
      <c r="M1" s="167" t="str">
        <f>IF(NOT(Основа!N1=0),Основа!N1,"")</f>
        <v/>
      </c>
      <c r="N1" s="167" t="str">
        <f>IF(NOT(Основа!O1=0),Основа!O1,"")</f>
        <v/>
      </c>
      <c r="O1" s="168" t="str">
        <f>IF(NOT(Основа!Q1=0),Основа!Q1,"")</f>
        <v/>
      </c>
      <c r="P1" s="168" t="str">
        <f>IF(NOT(Основа!R1=0),Основа!R1,"")</f>
        <v/>
      </c>
      <c r="Q1" s="168"/>
    </row>
    <row r="2" spans="1:18" ht="28" hidden="1" x14ac:dyDescent="0.6">
      <c r="A2" s="164" t="str">
        <f>IF(NOT(Основа!A2=0),Основа!A2,"")</f>
        <v/>
      </c>
      <c r="B2" s="165" t="str">
        <f>IF(NOT(Основа!B2=0),Основа!B2,"")</f>
        <v/>
      </c>
      <c r="C2" s="165" t="str">
        <f>IF(NOT(Основа!C2=0),Основа!C2,"")</f>
        <v/>
      </c>
      <c r="D2" s="167" t="str">
        <f>IF(NOT(Основа!D2=0),Основа!D2,"")</f>
        <v/>
      </c>
      <c r="E2" s="167" t="str">
        <f>IF(NOT(Основа!E2=0),Основа!E2,"")</f>
        <v/>
      </c>
      <c r="F2" s="167" t="str">
        <f>IF(NOT(Основа!F2=0),Основа!F2,"")</f>
        <v/>
      </c>
      <c r="G2" s="167" t="str">
        <f>IF(NOT(Основа!H2=0),Основа!H2,"")</f>
        <v/>
      </c>
      <c r="H2" s="167" t="str">
        <f>IF(NOT(Основа!I2=0),Основа!I2,"")</f>
        <v/>
      </c>
      <c r="I2" s="167" t="str">
        <f>IF(NOT(Основа!J2=0),Основа!J2,"")</f>
        <v/>
      </c>
      <c r="J2" s="167" t="str">
        <f>IF(NOT(Основа!K2=0),Основа!K2,"")</f>
        <v/>
      </c>
      <c r="K2" s="169" t="str">
        <f>IF(NOT(Основа!L2=0),Основа!L2,"")</f>
        <v/>
      </c>
      <c r="L2" s="169" t="str">
        <f>IF(NOT(Основа!M2=0),Основа!M2,"")</f>
        <v/>
      </c>
      <c r="M2" s="169" t="str">
        <f>IF(NOT(Основа!N2=0),Основа!N2,"")</f>
        <v/>
      </c>
      <c r="N2" s="169" t="str">
        <f>IF(NOT(Основа!O2=0),Основа!O2,"")</f>
        <v/>
      </c>
      <c r="O2" s="169" t="str">
        <f>IF(NOT(Основа!Q2=0),Основа!Q2,"")</f>
        <v/>
      </c>
      <c r="P2" s="169" t="str">
        <f>IF(NOT(Основа!R2=0),Основа!R2,"")</f>
        <v/>
      </c>
      <c r="Q2" s="169"/>
    </row>
    <row r="3" spans="1:18" ht="28" hidden="1" x14ac:dyDescent="0.6">
      <c r="A3" s="164" t="str">
        <f>IF(NOT(Основа!A3=0),Основа!A3,"")</f>
        <v/>
      </c>
      <c r="B3" s="165" t="str">
        <f>IF(NOT(Основа!B3=0),Основа!B3,"")</f>
        <v/>
      </c>
      <c r="C3" s="165" t="str">
        <f>IF(NOT(Основа!C3=0),Основа!C3,"")</f>
        <v/>
      </c>
      <c r="D3" s="167" t="str">
        <f>IF(NOT(Основа!D3=0),Основа!D3,"")</f>
        <v/>
      </c>
      <c r="E3" s="167" t="str">
        <f>IF(NOT(Основа!E3=0),Основа!E3,"")</f>
        <v/>
      </c>
      <c r="F3" s="167" t="str">
        <f>IF(NOT(Основа!F3=0),Основа!F3,"")</f>
        <v/>
      </c>
      <c r="G3" s="167" t="str">
        <f>IF(NOT(Основа!H3=0),Основа!H3,"")</f>
        <v/>
      </c>
      <c r="H3" s="167" t="str">
        <f>IF(NOT(Основа!I3=0),Основа!I3,"")</f>
        <v/>
      </c>
      <c r="I3" s="167" t="str">
        <f>IF(NOT(Основа!J3=0),Основа!J3,"")</f>
        <v/>
      </c>
      <c r="J3" s="167" t="str">
        <f>IF(NOT(Основа!K3=0),Основа!K3,"")</f>
        <v/>
      </c>
      <c r="K3" s="169" t="str">
        <f>IF(NOT(Основа!L3=0),Основа!L3,"")</f>
        <v/>
      </c>
      <c r="L3" s="169" t="str">
        <f>IF(NOT(Основа!M3=0),Основа!M3,"")</f>
        <v/>
      </c>
      <c r="M3" s="169" t="str">
        <f>IF(NOT(Основа!N3=0),Основа!N3,"")</f>
        <v/>
      </c>
      <c r="N3" s="169" t="str">
        <f>IF(NOT(Основа!O3=0),Основа!O3,"")</f>
        <v/>
      </c>
      <c r="O3" s="169" t="str">
        <f>IF(NOT(Основа!Q3=0),Основа!Q3,"")</f>
        <v/>
      </c>
      <c r="P3" s="169" t="str">
        <f>IF(NOT(Основа!R3=0),Основа!R3,"")</f>
        <v/>
      </c>
      <c r="Q3" s="169"/>
    </row>
    <row r="4" spans="1:18" ht="28" hidden="1" x14ac:dyDescent="0.6">
      <c r="A4" s="164" t="str">
        <f>IF(NOT(Основа!A4=0),Основа!A4,"")</f>
        <v/>
      </c>
      <c r="B4" s="165" t="str">
        <f>IF(NOT(Основа!B4=0),Основа!B4,"")</f>
        <v/>
      </c>
      <c r="C4" s="165" t="str">
        <f>IF(NOT(Основа!C4=0),Основа!C4,"")</f>
        <v/>
      </c>
      <c r="D4" s="167" t="str">
        <f>IF(NOT(Основа!D4=0),Основа!D4,"")</f>
        <v/>
      </c>
      <c r="E4" s="167" t="str">
        <f>IF(NOT(Основа!E4=0),Основа!E4,"")</f>
        <v/>
      </c>
      <c r="F4" s="167" t="str">
        <f>IF(NOT(Основа!F4=0),Основа!F4,"")</f>
        <v/>
      </c>
      <c r="G4" s="167" t="str">
        <f>IF(NOT(Основа!H4=0),Основа!H4,"")</f>
        <v/>
      </c>
      <c r="H4" s="167" t="str">
        <f>IF(NOT(Основа!I4=0),Основа!I4,"")</f>
        <v/>
      </c>
      <c r="I4" s="167" t="str">
        <f>IF(NOT(Основа!J4=0),Основа!J4,"")</f>
        <v/>
      </c>
      <c r="J4" s="167" t="str">
        <f>IF(NOT(Основа!K4=0),Основа!K4,"")</f>
        <v/>
      </c>
      <c r="K4" s="169" t="str">
        <f>IF(NOT(Основа!L4=0),Основа!L4,"")</f>
        <v/>
      </c>
      <c r="L4" s="169" t="str">
        <f>IF(NOT(Основа!M4=0),Основа!M4,"")</f>
        <v/>
      </c>
      <c r="M4" s="169" t="str">
        <f>IF(NOT(Основа!N4=0),Основа!N4,"")</f>
        <v/>
      </c>
      <c r="N4" s="169" t="str">
        <f>IF(NOT(Основа!O4=0),Основа!O4,"")</f>
        <v/>
      </c>
      <c r="O4" s="169" t="str">
        <f>IF(NOT(Основа!Q4=0),Основа!Q4,"")</f>
        <v/>
      </c>
      <c r="P4" s="169" t="str">
        <f>IF(NOT(Основа!R4=0),Основа!R4,"")</f>
        <v/>
      </c>
      <c r="Q4" s="169"/>
    </row>
    <row r="5" spans="1:18" ht="42.65" customHeight="1" x14ac:dyDescent="0.65">
      <c r="A5" s="164" t="str">
        <f>IF(NOT(Основа!A5=0),Основа!A5,"")</f>
        <v/>
      </c>
      <c r="B5" s="165" t="str">
        <f>IF(NOT(Основа!B5=0),Основа!B5,"")</f>
        <v/>
      </c>
      <c r="C5" s="165" t="str">
        <f>IF(NOT(Основа!C5=0),Основа!C5,"")</f>
        <v/>
      </c>
      <c r="D5" s="170"/>
      <c r="E5" s="166" t="str">
        <f>IF(NOT(Основа!E5=0),Основа!E5,"")</f>
        <v/>
      </c>
      <c r="F5" s="166" t="str">
        <f>IF(NOT(Основа!F5=0),Основа!F5,"")</f>
        <v/>
      </c>
      <c r="G5" s="167" t="str">
        <f>IF(NOT(Основа!H5=0),Основа!H5,"")</f>
        <v/>
      </c>
      <c r="H5" s="167" t="str">
        <f>IF(NOT(Основа!I5=0),Основа!I5,"")</f>
        <v/>
      </c>
      <c r="I5" s="167" t="str">
        <f>IF(NOT(Основа!J5=0),Основа!J5,"")</f>
        <v/>
      </c>
      <c r="J5" s="167" t="str">
        <f>IF(NOT(Основа!K5=0),Основа!K5,"")</f>
        <v/>
      </c>
      <c r="K5" s="169" t="str">
        <f>IF(NOT(Основа!L5=0),Основа!L5,"")</f>
        <v/>
      </c>
      <c r="L5" s="169" t="str">
        <f>IF(NOT(Основа!M5=0),Основа!M5,"")</f>
        <v/>
      </c>
      <c r="M5" s="169" t="str">
        <f>IF(NOT(Основа!N5=0),Основа!N5,"")</f>
        <v/>
      </c>
      <c r="N5" s="169" t="str">
        <f>IF(NOT(Основа!O5=0),Основа!O5,"")</f>
        <v/>
      </c>
      <c r="O5" s="169" t="str">
        <f>IF(NOT(Основа!Q5=0),Основа!Q5,"")</f>
        <v/>
      </c>
      <c r="P5" s="169" t="str">
        <f>IF(NOT(Основа!R5=0),Основа!R5,"")</f>
        <v/>
      </c>
      <c r="Q5" s="169"/>
    </row>
    <row r="6" spans="1:18" ht="80.5" customHeight="1" x14ac:dyDescent="0.6">
      <c r="A6" s="164" t="str">
        <f>IF(NOT(Основа!A6=0),Основа!A6,"")</f>
        <v/>
      </c>
      <c r="B6" s="392" t="s">
        <v>71</v>
      </c>
      <c r="C6" s="392"/>
      <c r="D6" s="392"/>
      <c r="E6" s="392"/>
      <c r="F6" s="392"/>
      <c r="G6" s="392"/>
      <c r="H6" s="167" t="str">
        <f>IF(NOT(Основа!I6=0),Основа!I6,"")</f>
        <v/>
      </c>
      <c r="I6" s="393" t="s">
        <v>70</v>
      </c>
      <c r="J6" s="393"/>
      <c r="K6" s="393"/>
      <c r="L6" s="393"/>
      <c r="M6" s="393"/>
      <c r="N6" s="393"/>
      <c r="O6" s="393"/>
      <c r="P6" s="393"/>
      <c r="Q6" s="168"/>
    </row>
    <row r="7" spans="1:18" ht="39.65" customHeight="1" x14ac:dyDescent="0.6">
      <c r="A7" s="164" t="str">
        <f>IF(NOT(Основа!A7=0),Основа!A7,"")</f>
        <v/>
      </c>
      <c r="B7" s="362" t="str">
        <f>IF(NOT(Основа!B7=0),Основа!B7,"")</f>
        <v/>
      </c>
      <c r="C7" s="362" t="str">
        <f>IF(NOT(Основа!C7=0),Основа!C7,"")</f>
        <v/>
      </c>
      <c r="D7" s="362" t="s">
        <v>68</v>
      </c>
      <c r="E7" s="362"/>
      <c r="F7" s="362" t="s">
        <v>69</v>
      </c>
      <c r="G7" s="362" t="s">
        <v>67</v>
      </c>
      <c r="H7" s="171" t="s">
        <v>67</v>
      </c>
      <c r="I7" s="74" t="s">
        <v>67</v>
      </c>
      <c r="J7" s="394" t="str">
        <f ca="1">Основа!$AD$6</f>
        <v>групповых занятий на I полугодие 2026/2027 учебного года</v>
      </c>
      <c r="K7" s="394"/>
      <c r="L7" s="394"/>
      <c r="M7" s="394"/>
      <c r="N7" s="394"/>
      <c r="O7" s="394"/>
      <c r="P7" s="394"/>
      <c r="Q7" s="172"/>
    </row>
    <row r="8" spans="1:18" ht="18" customHeight="1" thickBot="1" x14ac:dyDescent="0.7">
      <c r="A8" s="164" t="str">
        <f>IF(NOT(Основа!A8=0),Основа!A8,"")</f>
        <v/>
      </c>
      <c r="B8" s="164" t="str">
        <f>IF(NOT(Основа!B8=0),Основа!B8,"")</f>
        <v/>
      </c>
      <c r="C8" s="164" t="str">
        <f>IF(NOT(Основа!C8=0),Основа!C8,"")</f>
        <v/>
      </c>
      <c r="D8" s="385" t="str">
        <f>IF(NOT(Основа!D8=0),Основа!D8,"")</f>
        <v/>
      </c>
      <c r="E8" s="386" t="str">
        <f>IF(NOT(Основа!E8=0),Основа!E8,"")</f>
        <v/>
      </c>
      <c r="F8" s="386" t="str">
        <f>IF(NOT(Основа!F8=0),Основа!F8,"")</f>
        <v/>
      </c>
      <c r="G8" s="167" t="str">
        <f>IF(NOT(Основа!H8=0),Основа!H8,"")</f>
        <v/>
      </c>
      <c r="H8" s="167" t="str">
        <f>IF(NOT(Основа!I8=0),Основа!I8,"")</f>
        <v/>
      </c>
      <c r="I8" s="167" t="str">
        <f>IF(NOT(Основа!J8=0),Основа!J8,"")</f>
        <v/>
      </c>
      <c r="J8" s="167" t="str">
        <f>IF(NOT(Основа!K8=0),Основа!K8,"")</f>
        <v/>
      </c>
      <c r="K8" s="167" t="str">
        <f>IF(NOT(Основа!L8=0),Основа!L8,"")</f>
        <v/>
      </c>
      <c r="L8" s="167" t="str">
        <f>IF(NOT(Основа!M8=0),Основа!M8,"")</f>
        <v/>
      </c>
      <c r="M8" s="167" t="str">
        <f>IF(NOT(Основа!N8=0),Основа!N8,"")</f>
        <v/>
      </c>
      <c r="N8" s="167" t="str">
        <f>IF(NOT(Основа!O8=0),Основа!O8,"")</f>
        <v/>
      </c>
      <c r="O8" s="168" t="str">
        <f>IF(NOT(Основа!Q8=0),Основа!Q8,"")</f>
        <v/>
      </c>
      <c r="P8" s="168" t="str">
        <f>IF(NOT(Основа!R8=0),Основа!R8,"")</f>
        <v/>
      </c>
      <c r="Q8" s="168"/>
    </row>
    <row r="9" spans="1:18" ht="41.15" customHeight="1" thickTop="1" thickBot="1" x14ac:dyDescent="0.4">
      <c r="A9" s="173" t="str">
        <f>IF(NOT(Основа!A9=0),Основа!A9,"")</f>
        <v/>
      </c>
      <c r="B9" s="387" t="str">
        <f>IF(NOT(Основа!B9=0),Основа!B9,"")</f>
        <v>День, время</v>
      </c>
      <c r="C9" s="388" t="str">
        <f>IF(NOT(Основа!C9=0),Основа!C9,"")</f>
        <v/>
      </c>
      <c r="D9" s="174" t="str">
        <f>IF(NOT(Основа!D9=0),Основа!D9,"")</f>
        <v>I фно</v>
      </c>
      <c r="E9" s="174" t="str">
        <f>IF(NOT(Основа!E9=0),Основа!E9,"")</f>
        <v>I стр</v>
      </c>
      <c r="F9" s="174" t="str">
        <f>IF(NOT(Основа!F9=0),Основа!F9,"")</f>
        <v xml:space="preserve">I дух </v>
      </c>
      <c r="G9" s="174" t="str">
        <f>IF(NOT(Основа!G9=0),Основа!G9,"")</f>
        <v>I ино</v>
      </c>
      <c r="H9" s="174" t="str">
        <f>IF(NOT(Основа!H9=0),Основа!H9,"")</f>
        <v>I вок</v>
      </c>
      <c r="I9" s="174" t="str">
        <f>IF(NOT(Основа!I9=0),Основа!I9,"")</f>
        <v>I схнп</v>
      </c>
      <c r="J9" s="174" t="str">
        <f>IF(NOT(Основа!J9=0),Основа!J9,"")</f>
        <v>I дхо</v>
      </c>
      <c r="K9" s="174" t="str">
        <f>IF(NOT(Основа!K9=0),Основа!K9,"")</f>
        <v>I теор</v>
      </c>
      <c r="L9" s="174" t="str">
        <f>IF(NOT(Основа!L9=0),Основа!L9,"")</f>
        <v/>
      </c>
      <c r="M9" s="174" t="str">
        <f>IF(NOT(Основа!M9=0),Основа!M9,"")</f>
        <v/>
      </c>
      <c r="N9" s="174" t="str">
        <f>IF(NOT(Основа!N9=0),Основа!N9,"")</f>
        <v/>
      </c>
      <c r="O9" s="389" t="s">
        <v>66</v>
      </c>
      <c r="P9" s="390" t="str">
        <f>IF(NOT(Основа!R9=0),Основа!R9,"")</f>
        <v/>
      </c>
      <c r="Q9" s="391"/>
      <c r="R9" s="135"/>
    </row>
    <row r="10" spans="1:18" ht="41.15" customHeight="1" thickTop="1" x14ac:dyDescent="0.35">
      <c r="A10" s="164" t="str">
        <f>IF(NOT(Основа!A10=0),Основа!A10,"")</f>
        <v/>
      </c>
      <c r="B10" s="368" t="str">
        <f>IF(NOT(Основа!B10=0),Основа!B10,"")</f>
        <v>понедельник</v>
      </c>
      <c r="C10" s="175">
        <f>IF(NOT(Основа!C10=0),Основа!C10,"")</f>
        <v>0.375</v>
      </c>
      <c r="D10" s="6" t="s">
        <v>64</v>
      </c>
      <c r="E10" s="7"/>
      <c r="F10" s="7" t="s">
        <v>152</v>
      </c>
      <c r="G10" s="7"/>
      <c r="H10" s="7" t="s">
        <v>152</v>
      </c>
      <c r="I10" s="6" t="s">
        <v>64</v>
      </c>
      <c r="J10" s="7"/>
      <c r="K10" s="7" t="s">
        <v>249</v>
      </c>
      <c r="L10" s="6" t="s">
        <v>64</v>
      </c>
      <c r="M10" s="7"/>
      <c r="N10" s="6" t="s">
        <v>64</v>
      </c>
      <c r="O10" s="176">
        <f>IF(NOT(Основа!Q10=0),Основа!Q10,"")</f>
        <v>0.375</v>
      </c>
      <c r="P10" s="371" t="str">
        <f>IF(NOT(Основа!R10=0),Основа!R10,"")</f>
        <v>понедельник</v>
      </c>
      <c r="Q10" s="175"/>
      <c r="R10" s="135"/>
    </row>
    <row r="11" spans="1:18" ht="41.15" customHeight="1" x14ac:dyDescent="0.35">
      <c r="A11" s="164" t="str">
        <f>IF(NOT(Основа!A11=0),Основа!A11,"")</f>
        <v/>
      </c>
      <c r="B11" s="369" t="str">
        <f>IF(NOT(Основа!B11=0),Основа!B11,"")</f>
        <v/>
      </c>
      <c r="C11" s="177">
        <f>IF(NOT(Основа!C11=0),Основа!C11,"")</f>
        <v>0.44791666666666669</v>
      </c>
      <c r="D11" s="11" t="s">
        <v>232</v>
      </c>
      <c r="E11" s="28" t="s">
        <v>64</v>
      </c>
      <c r="F11" s="28" t="s">
        <v>64</v>
      </c>
      <c r="G11" s="28" t="s">
        <v>64</v>
      </c>
      <c r="H11" s="28" t="s">
        <v>64</v>
      </c>
      <c r="I11" s="13"/>
      <c r="J11" s="13" t="s">
        <v>75</v>
      </c>
      <c r="K11" s="28" t="s">
        <v>64</v>
      </c>
      <c r="L11" s="11" t="s">
        <v>73</v>
      </c>
      <c r="M11" s="28" t="s">
        <v>64</v>
      </c>
      <c r="N11" s="13" t="s">
        <v>138</v>
      </c>
      <c r="O11" s="178">
        <f>IF(NOT(Основа!Q11=0),Основа!Q11,"")</f>
        <v>0.44791666666666669</v>
      </c>
      <c r="P11" s="372" t="str">
        <f>IF(NOT(Основа!R11=0),Основа!R11,"")</f>
        <v/>
      </c>
      <c r="Q11" s="177"/>
      <c r="R11" s="135"/>
    </row>
    <row r="12" spans="1:18" ht="41.15" customHeight="1" x14ac:dyDescent="0.35">
      <c r="A12" s="164" t="str">
        <f>IF(NOT(Основа!A12=0),Основа!A12,"")</f>
        <v/>
      </c>
      <c r="B12" s="369" t="str">
        <f>IF(NOT(Основа!B12=0),Основа!B12,"")</f>
        <v/>
      </c>
      <c r="C12" s="179">
        <f>IF(NOT(Основа!C12=0),Основа!C12,"")</f>
        <v>0.53472222222222221</v>
      </c>
      <c r="D12" s="17" t="s">
        <v>233</v>
      </c>
      <c r="E12" s="17" t="s">
        <v>123</v>
      </c>
      <c r="F12" s="19" t="s">
        <v>30</v>
      </c>
      <c r="G12" s="19" t="s">
        <v>30</v>
      </c>
      <c r="H12" s="19" t="s">
        <v>27</v>
      </c>
      <c r="I12" s="19" t="s">
        <v>27</v>
      </c>
      <c r="J12" s="19" t="s">
        <v>26</v>
      </c>
      <c r="K12" s="19" t="s">
        <v>74</v>
      </c>
      <c r="L12" s="19" t="s">
        <v>26</v>
      </c>
      <c r="M12" s="19" t="s">
        <v>41</v>
      </c>
      <c r="N12" s="19" t="s">
        <v>26</v>
      </c>
      <c r="O12" s="180">
        <f>IF(NOT(Основа!Q12=0),Основа!Q12,"")</f>
        <v>0.53472222222222221</v>
      </c>
      <c r="P12" s="372" t="str">
        <f>IF(NOT(Основа!R12=0),Основа!R12,"")</f>
        <v/>
      </c>
      <c r="Q12" s="179"/>
      <c r="R12" s="135"/>
    </row>
    <row r="13" spans="1:18" ht="41.15" customHeight="1" x14ac:dyDescent="0.35">
      <c r="A13" s="164" t="str">
        <f>IF(NOT(Основа!A13=0),Основа!A13,"")</f>
        <v/>
      </c>
      <c r="B13" s="369" t="str">
        <f>IF(NOT(Основа!B13=0),Основа!B13,"")</f>
        <v/>
      </c>
      <c r="C13" s="177">
        <f>IF(NOT(Основа!C13=0),Основа!C13,"")</f>
        <v>0.60416666666666663</v>
      </c>
      <c r="D13" s="11"/>
      <c r="E13" s="22" t="s">
        <v>27</v>
      </c>
      <c r="F13" s="13"/>
      <c r="G13" s="13"/>
      <c r="H13" s="13"/>
      <c r="I13" s="13"/>
      <c r="J13" s="13" t="s">
        <v>50</v>
      </c>
      <c r="K13" s="13" t="s">
        <v>26</v>
      </c>
      <c r="L13" s="13" t="s">
        <v>32</v>
      </c>
      <c r="M13" s="11" t="s">
        <v>26</v>
      </c>
      <c r="N13" s="11" t="s">
        <v>158</v>
      </c>
      <c r="O13" s="178">
        <f>IF(NOT(Основа!Q13=0),Основа!Q13,"")</f>
        <v>0.60416666666666663</v>
      </c>
      <c r="P13" s="372" t="str">
        <f>IF(NOT(Основа!R13=0),Основа!R13,"")</f>
        <v/>
      </c>
      <c r="Q13" s="177"/>
      <c r="R13" s="135"/>
    </row>
    <row r="14" spans="1:18" ht="41.15" customHeight="1" x14ac:dyDescent="0.35">
      <c r="A14" s="164" t="str">
        <f>IF(NOT(Основа!A14=0),Основа!A14,"")</f>
        <v/>
      </c>
      <c r="B14" s="369" t="str">
        <f>IF(NOT(Основа!B14=0),Основа!B14,"")</f>
        <v/>
      </c>
      <c r="C14" s="181">
        <f>IF(NOT(Основа!C14=0),Основа!C14,"")</f>
        <v>0.67361111111111116</v>
      </c>
      <c r="D14" s="24"/>
      <c r="E14" s="24" t="s">
        <v>28</v>
      </c>
      <c r="F14" s="25" t="s">
        <v>127</v>
      </c>
      <c r="G14" s="25" t="s">
        <v>127</v>
      </c>
      <c r="H14" s="25" t="s">
        <v>127</v>
      </c>
      <c r="I14" s="25" t="s">
        <v>128</v>
      </c>
      <c r="J14" s="25"/>
      <c r="K14" s="25"/>
      <c r="L14" s="25"/>
      <c r="M14" s="25"/>
      <c r="N14" s="25"/>
      <c r="O14" s="182">
        <f>IF(NOT(Основа!Q14=0),Основа!Q14,"")</f>
        <v>0.67361111111111116</v>
      </c>
      <c r="P14" s="372" t="str">
        <f>IF(NOT(Основа!R14=0),Основа!R14,"")</f>
        <v/>
      </c>
      <c r="Q14" s="181"/>
      <c r="R14" s="135"/>
    </row>
    <row r="15" spans="1:18" ht="41.15" customHeight="1" thickBot="1" x14ac:dyDescent="0.4">
      <c r="A15" s="164" t="str">
        <f>IF(NOT(Основа!A15=0),Основа!A15,"")</f>
        <v/>
      </c>
      <c r="B15" s="370" t="str">
        <f>IF(NOT(Основа!B15=0),Основа!B15,"")</f>
        <v/>
      </c>
      <c r="C15" s="183">
        <f>IF(NOT(Основа!C15=0),Основа!C15,"")</f>
        <v>0.74305555555555547</v>
      </c>
      <c r="D15" s="66"/>
      <c r="E15" s="101"/>
      <c r="F15" s="67"/>
      <c r="G15" s="67"/>
      <c r="H15" s="67"/>
      <c r="I15" s="67"/>
      <c r="J15" s="67"/>
      <c r="K15" s="67"/>
      <c r="L15" s="67"/>
      <c r="M15" s="67"/>
      <c r="N15" s="67"/>
      <c r="O15" s="184">
        <f>IF(NOT(Основа!Q15=0),Основа!Q15,"")</f>
        <v>0.74305555555555547</v>
      </c>
      <c r="P15" s="373" t="str">
        <f>IF(NOT(Основа!R15=0),Основа!R15,"")</f>
        <v/>
      </c>
      <c r="Q15" s="183"/>
      <c r="R15" s="135"/>
    </row>
    <row r="16" spans="1:18" ht="41.15" customHeight="1" thickTop="1" x14ac:dyDescent="0.35">
      <c r="A16" s="164" t="str">
        <f>IF(NOT(Основа!A16=0),Основа!A16,"")</f>
        <v/>
      </c>
      <c r="B16" s="368" t="str">
        <f>IF(NOT(Основа!B16=0),Основа!B16,"")</f>
        <v>вторник</v>
      </c>
      <c r="C16" s="175">
        <f>IF(NOT(Основа!C16=0),Основа!C16,"")</f>
        <v>0.375</v>
      </c>
      <c r="D16" s="110" t="s">
        <v>63</v>
      </c>
      <c r="E16" s="110" t="s">
        <v>63</v>
      </c>
      <c r="F16" s="7"/>
      <c r="G16" s="6" t="s">
        <v>63</v>
      </c>
      <c r="H16" s="6" t="s">
        <v>63</v>
      </c>
      <c r="I16" s="6" t="s">
        <v>63</v>
      </c>
      <c r="J16" s="7"/>
      <c r="K16" s="8"/>
      <c r="L16" s="8" t="s">
        <v>131</v>
      </c>
      <c r="M16" s="110" t="s">
        <v>63</v>
      </c>
      <c r="N16" s="7"/>
      <c r="O16" s="176">
        <f>IF(NOT(Основа!Q16=0),Основа!Q16,"")</f>
        <v>0.375</v>
      </c>
      <c r="P16" s="371" t="str">
        <f>IF(NOT(Основа!R16=0),Основа!R16,"")</f>
        <v>вторник</v>
      </c>
      <c r="Q16" s="175"/>
      <c r="R16" s="135"/>
    </row>
    <row r="17" spans="1:18" ht="41.15" customHeight="1" x14ac:dyDescent="0.35">
      <c r="A17" s="164" t="str">
        <f>IF(NOT(Основа!A17=0),Основа!A17,"")</f>
        <v/>
      </c>
      <c r="B17" s="369" t="str">
        <f>IF(NOT(Основа!B17=0),Основа!B17,"")</f>
        <v/>
      </c>
      <c r="C17" s="177">
        <f>IF(NOT(Основа!C17=0),Основа!C17,"")</f>
        <v>0.44791666666666669</v>
      </c>
      <c r="D17" s="28" t="s">
        <v>82</v>
      </c>
      <c r="E17" s="28" t="s">
        <v>82</v>
      </c>
      <c r="F17" s="28" t="s">
        <v>83</v>
      </c>
      <c r="G17" s="28" t="s">
        <v>82</v>
      </c>
      <c r="H17" s="28" t="s">
        <v>83</v>
      </c>
      <c r="I17" s="28" t="s">
        <v>82</v>
      </c>
      <c r="J17" s="11"/>
      <c r="K17" s="28" t="s">
        <v>251</v>
      </c>
      <c r="L17" s="28" t="s">
        <v>83</v>
      </c>
      <c r="M17" s="28" t="s">
        <v>252</v>
      </c>
      <c r="N17" s="28" t="s">
        <v>83</v>
      </c>
      <c r="O17" s="178">
        <f>IF(NOT(Основа!Q17=0),Основа!Q17,"")</f>
        <v>0.44791666666666669</v>
      </c>
      <c r="P17" s="372" t="str">
        <f>IF(NOT(Основа!R17=0),Основа!R17,"")</f>
        <v/>
      </c>
      <c r="Q17" s="177"/>
      <c r="R17" s="135"/>
    </row>
    <row r="18" spans="1:18" ht="41.15" customHeight="1" x14ac:dyDescent="0.35">
      <c r="A18" s="164" t="str">
        <f>IF(NOT(Основа!A18=0),Основа!A18,"")</f>
        <v/>
      </c>
      <c r="B18" s="369" t="str">
        <f>IF(NOT(Основа!B18=0),Основа!B18,"")</f>
        <v/>
      </c>
      <c r="C18" s="179">
        <f>IF(NOT(Основа!C18=0),Основа!C18,"")</f>
        <v>0.53472222222222221</v>
      </c>
      <c r="D18" s="30" t="s">
        <v>190</v>
      </c>
      <c r="E18" s="40" t="s">
        <v>29</v>
      </c>
      <c r="F18" s="30" t="s">
        <v>84</v>
      </c>
      <c r="G18" s="30" t="s">
        <v>190</v>
      </c>
      <c r="H18" s="30" t="s">
        <v>190</v>
      </c>
      <c r="I18" s="30" t="s">
        <v>190</v>
      </c>
      <c r="J18" s="17"/>
      <c r="K18" s="30" t="s">
        <v>84</v>
      </c>
      <c r="L18" s="30" t="s">
        <v>84</v>
      </c>
      <c r="M18" s="30" t="s">
        <v>190</v>
      </c>
      <c r="N18" s="30" t="s">
        <v>84</v>
      </c>
      <c r="O18" s="180">
        <f>IF(NOT(Основа!Q18=0),Основа!Q18,"")</f>
        <v>0.53472222222222221</v>
      </c>
      <c r="P18" s="372" t="str">
        <f>IF(NOT(Основа!R18=0),Основа!R18,"")</f>
        <v/>
      </c>
      <c r="Q18" s="179"/>
      <c r="R18" s="135"/>
    </row>
    <row r="19" spans="1:18" ht="41.15" customHeight="1" x14ac:dyDescent="0.35">
      <c r="A19" s="164" t="str">
        <f>IF(NOT(Основа!A19=0),Основа!A19,"")</f>
        <v/>
      </c>
      <c r="B19" s="369" t="str">
        <f>IF(NOT(Основа!B19=0),Основа!B19,"")</f>
        <v/>
      </c>
      <c r="C19" s="177">
        <f>IF(NOT(Основа!C19=0),Основа!C19,"")</f>
        <v>0.60416666666666663</v>
      </c>
      <c r="D19" s="11" t="s">
        <v>191</v>
      </c>
      <c r="E19" s="11" t="s">
        <v>26</v>
      </c>
      <c r="F19" s="11"/>
      <c r="G19" s="11"/>
      <c r="H19" s="11"/>
      <c r="I19" s="11" t="s">
        <v>191</v>
      </c>
      <c r="J19" s="11" t="s">
        <v>192</v>
      </c>
      <c r="K19" s="11" t="s">
        <v>191</v>
      </c>
      <c r="L19" s="11" t="s">
        <v>33</v>
      </c>
      <c r="M19" s="11" t="s">
        <v>33</v>
      </c>
      <c r="N19" s="11" t="s">
        <v>140</v>
      </c>
      <c r="O19" s="178">
        <f>IF(NOT(Основа!Q19=0),Основа!Q19,"")</f>
        <v>0.60416666666666663</v>
      </c>
      <c r="P19" s="372" t="str">
        <f>IF(NOT(Основа!R19=0),Основа!R19,"")</f>
        <v/>
      </c>
      <c r="Q19" s="177"/>
      <c r="R19" s="135"/>
    </row>
    <row r="20" spans="1:18" ht="41.15" customHeight="1" thickBot="1" x14ac:dyDescent="0.4">
      <c r="A20" s="164" t="str">
        <f>IF(NOT(Основа!A20=0),Основа!A20,"")</f>
        <v/>
      </c>
      <c r="B20" s="370" t="str">
        <f>IF(NOT(Основа!B20=0),Основа!B20,"")</f>
        <v/>
      </c>
      <c r="C20" s="185">
        <f>IF(NOT(Основа!C20=0),Основа!C20,"")</f>
        <v>0.67361111111111116</v>
      </c>
      <c r="D20" s="104"/>
      <c r="E20" s="105"/>
      <c r="F20" s="104"/>
      <c r="G20" s="104"/>
      <c r="H20" s="104"/>
      <c r="I20" s="104"/>
      <c r="J20" s="104" t="s">
        <v>129</v>
      </c>
      <c r="K20" s="104" t="s">
        <v>129</v>
      </c>
      <c r="L20" s="104"/>
      <c r="M20" s="104"/>
      <c r="N20" s="104"/>
      <c r="O20" s="186">
        <f>IF(NOT(Основа!Q20=0),Основа!Q20,"")</f>
        <v>0.67361111111111116</v>
      </c>
      <c r="P20" s="373" t="str">
        <f>IF(NOT(Основа!R20=0),Основа!R20,"")</f>
        <v/>
      </c>
      <c r="Q20" s="185"/>
      <c r="R20" s="135"/>
    </row>
    <row r="21" spans="1:18" ht="41.15" customHeight="1" thickTop="1" x14ac:dyDescent="0.35">
      <c r="A21" s="164" t="str">
        <f>IF(NOT(Основа!A21=0),Основа!A21,"")</f>
        <v/>
      </c>
      <c r="B21" s="368" t="str">
        <f>IF(NOT(Основа!B21=0),Основа!B21,"")</f>
        <v>среда</v>
      </c>
      <c r="C21" s="175">
        <f>IF(NOT(Основа!C21=0),Основа!C21,"")</f>
        <v>0.375</v>
      </c>
      <c r="D21" s="110" t="s">
        <v>85</v>
      </c>
      <c r="E21" s="8"/>
      <c r="F21" s="110" t="s">
        <v>85</v>
      </c>
      <c r="G21" s="110" t="s">
        <v>85</v>
      </c>
      <c r="H21" s="110" t="s">
        <v>85</v>
      </c>
      <c r="I21" s="8"/>
      <c r="J21" s="8"/>
      <c r="K21" s="8"/>
      <c r="L21" s="8"/>
      <c r="M21" s="110" t="s">
        <v>85</v>
      </c>
      <c r="N21" s="110" t="s">
        <v>85</v>
      </c>
      <c r="O21" s="176">
        <f>IF(NOT(Основа!Q21=0),Основа!Q21,"")</f>
        <v>0.375</v>
      </c>
      <c r="P21" s="371" t="str">
        <f>IF(NOT(Основа!R21=0),Основа!R21,"")</f>
        <v>среда</v>
      </c>
      <c r="Q21" s="175"/>
      <c r="R21" s="135"/>
    </row>
    <row r="22" spans="1:18" ht="41.15" customHeight="1" x14ac:dyDescent="0.35">
      <c r="A22" s="164" t="str">
        <f>IF(NOT(Основа!A22=0),Основа!A22,"")</f>
        <v/>
      </c>
      <c r="B22" s="380" t="str">
        <f>IF(NOT(Основа!B22=0),Основа!B22,"")</f>
        <v/>
      </c>
      <c r="C22" s="187">
        <f>IF(NOT(Основа!C22=0),Основа!C22,"")</f>
        <v>0.44791666666666669</v>
      </c>
      <c r="D22" s="33" t="s">
        <v>87</v>
      </c>
      <c r="E22" s="32" t="s">
        <v>241</v>
      </c>
      <c r="F22" s="33" t="s">
        <v>87</v>
      </c>
      <c r="G22" s="32" t="s">
        <v>241</v>
      </c>
      <c r="H22" s="33" t="s">
        <v>87</v>
      </c>
      <c r="I22" s="34"/>
      <c r="J22" s="11"/>
      <c r="K22" s="34"/>
      <c r="L22" s="11" t="s">
        <v>73</v>
      </c>
      <c r="M22" s="33" t="s">
        <v>87</v>
      </c>
      <c r="N22" s="33" t="s">
        <v>253</v>
      </c>
      <c r="O22" s="188">
        <f>IF(NOT(Основа!Q22=0),Основа!Q22,"")</f>
        <v>0.44791666666666669</v>
      </c>
      <c r="P22" s="378" t="str">
        <f>IF(NOT(Основа!R22=0),Основа!R22,"")</f>
        <v/>
      </c>
      <c r="Q22" s="187"/>
      <c r="R22" s="135"/>
    </row>
    <row r="23" spans="1:18" ht="41.15" customHeight="1" x14ac:dyDescent="0.35">
      <c r="A23" s="164" t="str">
        <f>IF(NOT(Основа!A23=0),Основа!A23,"")</f>
        <v/>
      </c>
      <c r="B23" s="380" t="str">
        <f>IF(NOT(Основа!B23=0),Основа!B23,"")</f>
        <v/>
      </c>
      <c r="C23" s="189">
        <f>IF(NOT(Основа!C23=0),Основа!C23,"")</f>
        <v>0.53472222222222221</v>
      </c>
      <c r="D23" s="382" t="str">
        <f>IF(NOT(Основа!D23=0),Основа!D23,"")</f>
        <v>ОБЩЕСТВЕННЫЕ МЕРОПРИЯТИЯ</v>
      </c>
      <c r="E23" s="383" t="str">
        <f>IF(NOT(Основа!E23=0),Основа!E23,"")</f>
        <v/>
      </c>
      <c r="F23" s="383" t="str">
        <f>IF(NOT(Основа!F23=0),Основа!F23,"")</f>
        <v/>
      </c>
      <c r="G23" s="383" t="str">
        <f>IF(NOT(Основа!H23=0),Основа!H23,"")</f>
        <v/>
      </c>
      <c r="H23" s="383" t="str">
        <f>IF(NOT(Основа!I23=0),Основа!I23,"")</f>
        <v/>
      </c>
      <c r="I23" s="383" t="str">
        <f>IF(NOT(Основа!J23=0),Основа!J23,"")</f>
        <v/>
      </c>
      <c r="J23" s="383" t="str">
        <f>IF(NOT(Основа!K23=0),Основа!K23,"")</f>
        <v/>
      </c>
      <c r="K23" s="383" t="str">
        <f>IF(NOT(Основа!L23=0),Основа!L23,"")</f>
        <v/>
      </c>
      <c r="L23" s="383" t="str">
        <f>IF(NOT(Основа!M23=0),Основа!M23,"")</f>
        <v/>
      </c>
      <c r="M23" s="383" t="str">
        <f>IF(NOT(Основа!N23=0),Основа!N23,"")</f>
        <v/>
      </c>
      <c r="N23" s="384" t="str">
        <f>IF(NOT(Основа!O23=0),Основа!O23,"")</f>
        <v/>
      </c>
      <c r="O23" s="190">
        <f>IF(NOT(Основа!Q23=0),Основа!Q23,"")</f>
        <v>0.53472222222222221</v>
      </c>
      <c r="P23" s="378" t="str">
        <f>IF(NOT(Основа!R23=0),Основа!R23,"")</f>
        <v/>
      </c>
      <c r="Q23" s="189"/>
      <c r="R23" s="135"/>
    </row>
    <row r="24" spans="1:18" ht="41.15" customHeight="1" x14ac:dyDescent="0.35">
      <c r="A24" s="164" t="str">
        <f>IF(NOT(Основа!A24=0),Основа!A24,"")</f>
        <v/>
      </c>
      <c r="B24" s="380" t="str">
        <f>IF(NOT(Основа!B24=0),Основа!B24,"")</f>
        <v/>
      </c>
      <c r="C24" s="177">
        <f>IF(NOT(Основа!C24=0),Основа!C24,"")</f>
        <v>0.60416666666666663</v>
      </c>
      <c r="D24" s="11" t="s">
        <v>124</v>
      </c>
      <c r="E24" s="196" t="s">
        <v>85</v>
      </c>
      <c r="F24" s="11" t="s">
        <v>30</v>
      </c>
      <c r="G24" s="11" t="s">
        <v>30</v>
      </c>
      <c r="H24" s="196"/>
      <c r="I24" s="196" t="s">
        <v>85</v>
      </c>
      <c r="J24" s="11"/>
      <c r="K24" s="196" t="s">
        <v>85</v>
      </c>
      <c r="L24" s="196" t="s">
        <v>85</v>
      </c>
      <c r="M24" s="11" t="s">
        <v>42</v>
      </c>
      <c r="N24" s="13" t="s">
        <v>139</v>
      </c>
      <c r="O24" s="178">
        <f>IF(NOT(Основа!Q24=0),Основа!Q24,"")</f>
        <v>0.60416666666666663</v>
      </c>
      <c r="P24" s="378" t="str">
        <f>IF(NOT(Основа!R24=0),Основа!R24,"")</f>
        <v/>
      </c>
      <c r="Q24" s="177"/>
      <c r="R24" s="135"/>
    </row>
    <row r="25" spans="1:18" ht="41.15" customHeight="1" x14ac:dyDescent="0.35">
      <c r="A25" s="164" t="str">
        <f>IF(NOT(Основа!A25=0),Основа!A25,"")</f>
        <v/>
      </c>
      <c r="B25" s="380" t="str">
        <f>IF(NOT(Основа!B25=0),Основа!B25,"")</f>
        <v/>
      </c>
      <c r="C25" s="181">
        <f>IF(NOT(Основа!C25=0),Основа!C25,"")</f>
        <v>0.67361111111111116</v>
      </c>
      <c r="D25" s="24"/>
      <c r="E25" s="197" t="s">
        <v>86</v>
      </c>
      <c r="F25" s="24"/>
      <c r="G25" s="197" t="s">
        <v>86</v>
      </c>
      <c r="H25" s="197"/>
      <c r="I25" s="197" t="s">
        <v>86</v>
      </c>
      <c r="J25" s="24"/>
      <c r="K25" s="197" t="s">
        <v>86</v>
      </c>
      <c r="L25" s="197" t="s">
        <v>86</v>
      </c>
      <c r="M25" s="133" t="s">
        <v>135</v>
      </c>
      <c r="N25" s="24"/>
      <c r="O25" s="182">
        <f>IF(NOT(Основа!Q25=0),Основа!Q25,"")</f>
        <v>0.67361111111111116</v>
      </c>
      <c r="P25" s="378" t="str">
        <f>IF(NOT(Основа!R25=0),Основа!R25,"")</f>
        <v/>
      </c>
      <c r="Q25" s="181"/>
      <c r="R25" s="135"/>
    </row>
    <row r="26" spans="1:18" ht="41.15" customHeight="1" thickBot="1" x14ac:dyDescent="0.4">
      <c r="A26" s="164" t="str">
        <f>IF(NOT(Основа!A26=0),Основа!A26,"")</f>
        <v/>
      </c>
      <c r="B26" s="381" t="str">
        <f>IF(NOT(Основа!B26=0),Основа!B26,"")</f>
        <v/>
      </c>
      <c r="C26" s="183">
        <f>IF(NOT(Основа!C26=0),Основа!C26,"")</f>
        <v>0.74305555555555547</v>
      </c>
      <c r="D26" s="66"/>
      <c r="E26" s="101"/>
      <c r="F26" s="67"/>
      <c r="G26" s="67"/>
      <c r="H26" s="67"/>
      <c r="I26" s="67"/>
      <c r="J26" s="67"/>
      <c r="K26" s="67"/>
      <c r="L26" s="67"/>
      <c r="M26" s="67"/>
      <c r="N26" s="67"/>
      <c r="O26" s="184">
        <f>IF(NOT(Основа!Q26=0),Основа!Q26,"")</f>
        <v>0.74305555555555547</v>
      </c>
      <c r="P26" s="379" t="str">
        <f>IF(NOT(Основа!R26=0),Основа!R26,"")</f>
        <v/>
      </c>
      <c r="Q26" s="183"/>
      <c r="R26" s="135"/>
    </row>
    <row r="27" spans="1:18" ht="41.15" customHeight="1" thickTop="1" x14ac:dyDescent="0.35">
      <c r="A27" s="164" t="str">
        <f>IF(NOT(Основа!A27=0),Основа!A27,"")</f>
        <v/>
      </c>
      <c r="B27" s="368" t="str">
        <f>IF(NOT(Основа!B27=0),Основа!B27,"")</f>
        <v>четверг</v>
      </c>
      <c r="C27" s="175">
        <f>IF(NOT(Основа!C27=0),Основа!C27,"")</f>
        <v>0.375</v>
      </c>
      <c r="D27" s="110" t="s">
        <v>88</v>
      </c>
      <c r="E27" s="110" t="s">
        <v>88</v>
      </c>
      <c r="F27" s="8" t="s">
        <v>25</v>
      </c>
      <c r="G27" s="110"/>
      <c r="H27" s="8" t="s">
        <v>25</v>
      </c>
      <c r="I27" s="110" t="s">
        <v>88</v>
      </c>
      <c r="J27" s="8"/>
      <c r="K27" s="8" t="s">
        <v>77</v>
      </c>
      <c r="L27" s="8" t="s">
        <v>132</v>
      </c>
      <c r="M27" s="110" t="s">
        <v>88</v>
      </c>
      <c r="N27" s="8"/>
      <c r="O27" s="176">
        <f>IF(NOT(Основа!Q27=0),Основа!Q27,"")</f>
        <v>0.375</v>
      </c>
      <c r="P27" s="371" t="str">
        <f>IF(NOT(Основа!R27=0),Основа!R27,"")</f>
        <v>четверг</v>
      </c>
      <c r="Q27" s="175"/>
      <c r="R27" s="135"/>
    </row>
    <row r="28" spans="1:18" ht="41.15" customHeight="1" x14ac:dyDescent="0.35">
      <c r="A28" s="164" t="str">
        <f>IF(NOT(Основа!A28=0),Основа!A28,"")</f>
        <v/>
      </c>
      <c r="B28" s="369" t="str">
        <f>IF(NOT(Основа!B28=0),Основа!B28,"")</f>
        <v/>
      </c>
      <c r="C28" s="177">
        <f>IF(NOT(Основа!C28=0),Основа!C28,"")</f>
        <v>0.44791666666666669</v>
      </c>
      <c r="D28" s="12" t="s">
        <v>254</v>
      </c>
      <c r="E28" s="33" t="s">
        <v>229</v>
      </c>
      <c r="F28" s="33" t="s">
        <v>89</v>
      </c>
      <c r="G28" s="33" t="s">
        <v>89</v>
      </c>
      <c r="H28" s="33" t="s">
        <v>229</v>
      </c>
      <c r="I28" s="33" t="s">
        <v>255</v>
      </c>
      <c r="J28" s="13" t="s">
        <v>193</v>
      </c>
      <c r="K28" s="33" t="s">
        <v>89</v>
      </c>
      <c r="L28" s="33" t="s">
        <v>256</v>
      </c>
      <c r="M28" s="33" t="s">
        <v>229</v>
      </c>
      <c r="N28" s="33" t="s">
        <v>89</v>
      </c>
      <c r="O28" s="178">
        <f>IF(NOT(Основа!Q28=0),Основа!Q28,"")</f>
        <v>0.44791666666666669</v>
      </c>
      <c r="P28" s="372" t="str">
        <f>IF(NOT(Основа!R28=0),Основа!R28,"")</f>
        <v/>
      </c>
      <c r="Q28" s="177"/>
      <c r="R28" s="135"/>
    </row>
    <row r="29" spans="1:18" ht="41.15" customHeight="1" x14ac:dyDescent="0.35">
      <c r="A29" s="164" t="str">
        <f>IF(NOT(Основа!A29=0),Основа!A29,"")</f>
        <v/>
      </c>
      <c r="B29" s="369" t="str">
        <f>IF(NOT(Основа!B29=0),Основа!B29,"")</f>
        <v/>
      </c>
      <c r="C29" s="179">
        <f>IF(NOT(Основа!C29=0),Основа!C29,"")</f>
        <v>0.53472222222222221</v>
      </c>
      <c r="D29" s="17" t="s">
        <v>33</v>
      </c>
      <c r="E29" s="17" t="s">
        <v>33</v>
      </c>
      <c r="F29" s="30" t="s">
        <v>90</v>
      </c>
      <c r="G29" s="30" t="s">
        <v>90</v>
      </c>
      <c r="H29" s="30" t="s">
        <v>90</v>
      </c>
      <c r="I29" s="19" t="s">
        <v>72</v>
      </c>
      <c r="J29" s="19"/>
      <c r="K29" s="30" t="s">
        <v>90</v>
      </c>
      <c r="L29" s="30" t="s">
        <v>90</v>
      </c>
      <c r="M29" s="19" t="s">
        <v>100</v>
      </c>
      <c r="N29" s="30" t="s">
        <v>90</v>
      </c>
      <c r="O29" s="180">
        <f>IF(NOT(Основа!Q29=0),Основа!Q29,"")</f>
        <v>0.53472222222222221</v>
      </c>
      <c r="P29" s="372" t="str">
        <f>IF(NOT(Основа!R29=0),Основа!R29,"")</f>
        <v/>
      </c>
      <c r="Q29" s="179"/>
      <c r="R29" s="135"/>
    </row>
    <row r="30" spans="1:18" ht="41.15" customHeight="1" x14ac:dyDescent="0.35">
      <c r="A30" s="164" t="str">
        <f>IF(NOT(Основа!A30=0),Основа!A30,"")</f>
        <v/>
      </c>
      <c r="B30" s="369" t="str">
        <f>IF(NOT(Основа!B30=0),Основа!B30,"")</f>
        <v/>
      </c>
      <c r="C30" s="177">
        <f>IF(NOT(Основа!C30=0),Основа!C30,"")</f>
        <v>0.60416666666666663</v>
      </c>
      <c r="D30" s="11"/>
      <c r="E30" s="11"/>
      <c r="F30" s="11" t="s">
        <v>33</v>
      </c>
      <c r="G30" s="11" t="s">
        <v>33</v>
      </c>
      <c r="H30" s="11" t="s">
        <v>33</v>
      </c>
      <c r="I30" s="11" t="s">
        <v>33</v>
      </c>
      <c r="J30" s="11" t="s">
        <v>65</v>
      </c>
      <c r="K30" s="11" t="s">
        <v>65</v>
      </c>
      <c r="L30" s="11"/>
      <c r="M30" s="11"/>
      <c r="N30" s="11" t="s">
        <v>141</v>
      </c>
      <c r="O30" s="178">
        <f>IF(NOT(Основа!Q30=0),Основа!Q30,"")</f>
        <v>0.60416666666666663</v>
      </c>
      <c r="P30" s="372" t="str">
        <f>IF(NOT(Основа!R30=0),Основа!R30,"")</f>
        <v/>
      </c>
      <c r="Q30" s="177"/>
      <c r="R30" s="135"/>
    </row>
    <row r="31" spans="1:18" ht="41.15" customHeight="1" x14ac:dyDescent="0.35">
      <c r="A31" s="164" t="str">
        <f>IF(NOT(Основа!A31=0),Основа!A31,"")</f>
        <v/>
      </c>
      <c r="B31" s="369" t="str">
        <f>IF(NOT(Основа!B31=0),Основа!B31,"")</f>
        <v/>
      </c>
      <c r="C31" s="191">
        <f>IF(NOT(Основа!C31=0),Основа!C31,"")</f>
        <v>0.67361111111111116</v>
      </c>
      <c r="D31" s="43"/>
      <c r="E31" s="44"/>
      <c r="F31" s="45"/>
      <c r="G31" s="45"/>
      <c r="H31" s="45"/>
      <c r="I31" s="45"/>
      <c r="J31" s="45"/>
      <c r="K31" s="45"/>
      <c r="L31" s="45" t="s">
        <v>133</v>
      </c>
      <c r="M31" s="45"/>
      <c r="N31" s="45"/>
      <c r="O31" s="192">
        <f>IF(NOT(Основа!Q31=0),Основа!Q31,"")</f>
        <v>0.67361111111111116</v>
      </c>
      <c r="P31" s="372" t="str">
        <f>IF(NOT(Основа!R31=0),Основа!R31,"")</f>
        <v/>
      </c>
      <c r="Q31" s="191"/>
      <c r="R31" s="135"/>
    </row>
    <row r="32" spans="1:18" ht="41.15" customHeight="1" thickBot="1" x14ac:dyDescent="0.4">
      <c r="A32" s="164" t="str">
        <f>IF(NOT(Основа!A32=0),Основа!A32,"")</f>
        <v/>
      </c>
      <c r="B32" s="370" t="str">
        <f>IF(NOT(Основа!B32=0),Основа!B32,"")</f>
        <v/>
      </c>
      <c r="C32" s="193">
        <f>IF(NOT(Основа!C32=0),Основа!C32,"")</f>
        <v>0.74305555555555547</v>
      </c>
      <c r="D32" s="111"/>
      <c r="E32" s="112"/>
      <c r="F32" s="113"/>
      <c r="G32" s="113"/>
      <c r="H32" s="113"/>
      <c r="I32" s="113"/>
      <c r="J32" s="113"/>
      <c r="K32" s="113"/>
      <c r="L32" s="113"/>
      <c r="M32" s="113"/>
      <c r="N32" s="113"/>
      <c r="O32" s="194">
        <f>IF(NOT(Основа!Q32=0),Основа!Q32,"")</f>
        <v>0.74305555555555547</v>
      </c>
      <c r="P32" s="373" t="str">
        <f>IF(NOT(Основа!R32=0),Основа!R32,"")</f>
        <v/>
      </c>
      <c r="Q32" s="193"/>
      <c r="R32" s="135"/>
    </row>
    <row r="33" spans="1:18" ht="41.15" customHeight="1" thickTop="1" x14ac:dyDescent="0.35">
      <c r="A33" s="164" t="str">
        <f>IF(NOT(Основа!A33=0),Основа!A33,"")</f>
        <v/>
      </c>
      <c r="B33" s="368" t="str">
        <f>IF(NOT(Основа!B33=0),Основа!B33,"")</f>
        <v>пятница</v>
      </c>
      <c r="C33" s="175">
        <f>IF(NOT(Основа!C33=0),Основа!C33,"")</f>
        <v>0.375</v>
      </c>
      <c r="D33" s="8" t="s">
        <v>220</v>
      </c>
      <c r="E33" s="76" t="s">
        <v>99</v>
      </c>
      <c r="F33" s="8"/>
      <c r="G33" s="8"/>
      <c r="H33" s="8"/>
      <c r="I33" s="8"/>
      <c r="J33" s="8"/>
      <c r="K33" s="8"/>
      <c r="L33" s="8"/>
      <c r="M33" s="8" t="s">
        <v>136</v>
      </c>
      <c r="N33" s="8" t="s">
        <v>142</v>
      </c>
      <c r="O33" s="176">
        <f>IF(NOT(Основа!Q33=0),Основа!Q33,"")</f>
        <v>0.375</v>
      </c>
      <c r="P33" s="371" t="str">
        <f>IF(NOT(Основа!R33=0),Основа!R33,"")</f>
        <v>пятница</v>
      </c>
      <c r="Q33" s="175"/>
      <c r="R33" s="135"/>
    </row>
    <row r="34" spans="1:18" ht="41.15" customHeight="1" x14ac:dyDescent="0.35">
      <c r="A34" s="164" t="str">
        <f>IF(NOT(Основа!A34=0),Основа!A34,"")</f>
        <v/>
      </c>
      <c r="B34" s="374" t="str">
        <f>IF(NOT(Основа!B34=0),Основа!B34,"")</f>
        <v/>
      </c>
      <c r="C34" s="177">
        <f>IF(NOT(Основа!C34=0),Основа!C34,"")</f>
        <v>0.44791666666666669</v>
      </c>
      <c r="D34" s="11" t="s">
        <v>221</v>
      </c>
      <c r="E34" s="11" t="s">
        <v>126</v>
      </c>
      <c r="F34" s="11" t="s">
        <v>26</v>
      </c>
      <c r="G34" s="11" t="s">
        <v>126</v>
      </c>
      <c r="H34" s="11" t="s">
        <v>26</v>
      </c>
      <c r="I34" s="13" t="s">
        <v>240</v>
      </c>
      <c r="J34" s="13" t="s">
        <v>78</v>
      </c>
      <c r="K34" s="13" t="s">
        <v>78</v>
      </c>
      <c r="L34" s="11" t="s">
        <v>194</v>
      </c>
      <c r="M34" s="11" t="s">
        <v>134</v>
      </c>
      <c r="N34" s="11" t="s">
        <v>57</v>
      </c>
      <c r="O34" s="178">
        <f>IF(NOT(Основа!Q34=0),Основа!Q34,"")</f>
        <v>0.44791666666666669</v>
      </c>
      <c r="P34" s="376" t="str">
        <f>IF(NOT(Основа!R34=0),Основа!R34,"")</f>
        <v/>
      </c>
      <c r="Q34" s="177"/>
      <c r="R34" s="135"/>
    </row>
    <row r="35" spans="1:18" ht="41.15" customHeight="1" x14ac:dyDescent="0.35">
      <c r="A35" s="164" t="str">
        <f>IF(NOT(Основа!A35=0),Основа!A35,"")</f>
        <v/>
      </c>
      <c r="B35" s="374" t="str">
        <f>IF(NOT(Основа!B35=0),Основа!B35,"")</f>
        <v/>
      </c>
      <c r="C35" s="179">
        <f>IF(NOT(Основа!C35=0),Основа!C35,"")</f>
        <v>0.53472222222222221</v>
      </c>
      <c r="D35" s="17" t="s">
        <v>26</v>
      </c>
      <c r="E35" s="30" t="s">
        <v>91</v>
      </c>
      <c r="F35" s="30" t="s">
        <v>91</v>
      </c>
      <c r="G35" s="19"/>
      <c r="H35" s="19" t="s">
        <v>72</v>
      </c>
      <c r="I35" s="19" t="s">
        <v>72</v>
      </c>
      <c r="J35" s="41"/>
      <c r="K35" s="30" t="s">
        <v>91</v>
      </c>
      <c r="L35" s="30" t="s">
        <v>91</v>
      </c>
      <c r="M35" s="19"/>
      <c r="N35" s="30" t="s">
        <v>91</v>
      </c>
      <c r="O35" s="180">
        <f>IF(NOT(Основа!Q35=0),Основа!Q35,"")</f>
        <v>0.53472222222222221</v>
      </c>
      <c r="P35" s="376" t="str">
        <f>IF(NOT(Основа!R35=0),Основа!R35,"")</f>
        <v/>
      </c>
      <c r="Q35" s="179"/>
      <c r="R35" s="135"/>
    </row>
    <row r="36" spans="1:18" ht="41.15" customHeight="1" x14ac:dyDescent="0.35">
      <c r="A36" s="164" t="str">
        <f>IF(NOT(Основа!A36=0),Основа!A36,"")</f>
        <v/>
      </c>
      <c r="B36" s="374" t="str">
        <f>IF(NOT(Основа!B36=0),Основа!B36,"")</f>
        <v/>
      </c>
      <c r="C36" s="177">
        <f>IF(NOT(Основа!C36=0),Основа!C36,"")</f>
        <v>0.60416666666666663</v>
      </c>
      <c r="D36" s="11"/>
      <c r="E36" s="22" t="s">
        <v>27</v>
      </c>
      <c r="F36" s="13"/>
      <c r="G36" s="11"/>
      <c r="H36" s="11"/>
      <c r="I36" s="11" t="s">
        <v>26</v>
      </c>
      <c r="J36" s="11" t="s">
        <v>130</v>
      </c>
      <c r="K36" s="11" t="s">
        <v>50</v>
      </c>
      <c r="L36" s="11" t="s">
        <v>195</v>
      </c>
      <c r="M36" s="11"/>
      <c r="N36" s="11"/>
      <c r="O36" s="178">
        <f>IF(NOT(Основа!Q36=0),Основа!Q36,"")</f>
        <v>0.60416666666666663</v>
      </c>
      <c r="P36" s="376" t="str">
        <f>IF(NOT(Основа!R36=0),Основа!R36,"")</f>
        <v/>
      </c>
      <c r="Q36" s="177"/>
      <c r="R36" s="135"/>
    </row>
    <row r="37" spans="1:18" ht="41.15" customHeight="1" thickBot="1" x14ac:dyDescent="0.4">
      <c r="A37" s="164" t="str">
        <f>IF(NOT(Основа!A37=0),Основа!A37,"")</f>
        <v/>
      </c>
      <c r="B37" s="375" t="str">
        <f>IF(NOT(Основа!B37=0),Основа!B37,"")</f>
        <v/>
      </c>
      <c r="C37" s="185">
        <f>IF(NOT(Основа!C37=0),Основа!C37,"")</f>
        <v>0.67361111111111116</v>
      </c>
      <c r="D37" s="107"/>
      <c r="E37" s="24" t="s">
        <v>28</v>
      </c>
      <c r="F37" s="104"/>
      <c r="G37" s="104"/>
      <c r="H37" s="104"/>
      <c r="I37" s="104"/>
      <c r="J37" s="107"/>
      <c r="K37" s="107"/>
      <c r="L37" s="107"/>
      <c r="M37" s="107"/>
      <c r="N37" s="104"/>
      <c r="O37" s="186">
        <f>IF(NOT(Основа!Q37=0),Основа!Q37,"")</f>
        <v>0.67361111111111116</v>
      </c>
      <c r="P37" s="377" t="str">
        <f>IF(NOT(Основа!R37=0),Основа!R37,"")</f>
        <v/>
      </c>
      <c r="Q37" s="185"/>
      <c r="R37" s="135"/>
    </row>
    <row r="38" spans="1:18" ht="41.15" customHeight="1" thickTop="1" x14ac:dyDescent="0.35">
      <c r="A38" s="164" t="str">
        <f>IF(NOT(Основа!A38=0),Основа!A38,"")</f>
        <v/>
      </c>
      <c r="B38" s="368" t="str">
        <f>IF(NOT(Основа!B38=0),Основа!B38,"")</f>
        <v>суббота</v>
      </c>
      <c r="C38" s="175">
        <f>IF(NOT(Основа!C38=0),Основа!C38,"")</f>
        <v>0.375</v>
      </c>
      <c r="D38" s="6"/>
      <c r="E38" s="7"/>
      <c r="F38" s="7"/>
      <c r="G38" s="7"/>
      <c r="H38" s="6"/>
      <c r="I38" s="6" t="s">
        <v>92</v>
      </c>
      <c r="J38" s="7"/>
      <c r="K38" s="6" t="s">
        <v>92</v>
      </c>
      <c r="L38" s="7"/>
      <c r="M38" s="6" t="s">
        <v>92</v>
      </c>
      <c r="N38" s="6" t="s">
        <v>92</v>
      </c>
      <c r="O38" s="176">
        <f>IF(NOT(Основа!Q38=0),Основа!Q38,"")</f>
        <v>0.375</v>
      </c>
      <c r="P38" s="371" t="str">
        <f>IF(NOT(Основа!R38=0),Основа!R38,"")</f>
        <v>суббота</v>
      </c>
      <c r="Q38" s="175"/>
      <c r="R38" s="135"/>
    </row>
    <row r="39" spans="1:18" ht="41.15" customHeight="1" x14ac:dyDescent="0.35">
      <c r="A39" s="164" t="str">
        <f>IF(NOT(Основа!A39=0),Основа!A39,"")</f>
        <v/>
      </c>
      <c r="B39" s="369" t="str">
        <f>IF(NOT(Основа!B39=0),Основа!B39,"")</f>
        <v/>
      </c>
      <c r="C39" s="177">
        <f>IF(NOT(Основа!C39=0),Основа!C39,"")</f>
        <v>0.44791666666666669</v>
      </c>
      <c r="D39" s="11" t="s">
        <v>257</v>
      </c>
      <c r="E39" s="28" t="s">
        <v>93</v>
      </c>
      <c r="F39" s="28" t="s">
        <v>93</v>
      </c>
      <c r="G39" s="28" t="s">
        <v>93</v>
      </c>
      <c r="H39" s="28" t="s">
        <v>93</v>
      </c>
      <c r="I39" s="11" t="s">
        <v>53</v>
      </c>
      <c r="J39" s="11"/>
      <c r="K39" s="11"/>
      <c r="L39" s="28" t="s">
        <v>93</v>
      </c>
      <c r="M39" s="11" t="s">
        <v>137</v>
      </c>
      <c r="N39" s="11" t="s">
        <v>53</v>
      </c>
      <c r="O39" s="178">
        <f>IF(NOT(Основа!Q39=0),Основа!Q39,"")</f>
        <v>0.44791666666666669</v>
      </c>
      <c r="P39" s="378" t="str">
        <f>IF(NOT(Основа!R39=0),Основа!R39,"")</f>
        <v/>
      </c>
      <c r="Q39" s="177"/>
      <c r="R39" s="135"/>
    </row>
    <row r="40" spans="1:18" ht="41.15" customHeight="1" x14ac:dyDescent="0.35">
      <c r="A40" s="164" t="str">
        <f>IF(NOT(Основа!A40=0),Основа!A40,"")</f>
        <v/>
      </c>
      <c r="B40" s="369" t="str">
        <f>IF(NOT(Основа!B40=0),Основа!B40,"")</f>
        <v/>
      </c>
      <c r="C40" s="179">
        <f>IF(NOT(Основа!C40=0),Основа!C40,"")</f>
        <v>0.53472222222222221</v>
      </c>
      <c r="D40" s="30" t="s">
        <v>94</v>
      </c>
      <c r="E40" s="30" t="s">
        <v>94</v>
      </c>
      <c r="F40" s="30" t="s">
        <v>258</v>
      </c>
      <c r="G40" s="30" t="s">
        <v>258</v>
      </c>
      <c r="H40" s="30" t="s">
        <v>258</v>
      </c>
      <c r="I40" s="17" t="s">
        <v>79</v>
      </c>
      <c r="J40" s="17"/>
      <c r="K40" s="17"/>
      <c r="L40" s="30" t="s">
        <v>258</v>
      </c>
      <c r="M40" s="19" t="s">
        <v>250</v>
      </c>
      <c r="N40" s="17" t="s">
        <v>45</v>
      </c>
      <c r="O40" s="180">
        <f>IF(NOT(Основа!Q40=0),Основа!Q40,"")</f>
        <v>0.53472222222222221</v>
      </c>
      <c r="P40" s="378" t="str">
        <f>IF(NOT(Основа!R40=0),Основа!R40,"")</f>
        <v/>
      </c>
      <c r="Q40" s="179"/>
      <c r="R40" s="135"/>
    </row>
    <row r="41" spans="1:18" ht="41.15" customHeight="1" thickBot="1" x14ac:dyDescent="0.4">
      <c r="A41" s="164" t="str">
        <f>IF(NOT(Основа!A41=0),Основа!A41,"")</f>
        <v/>
      </c>
      <c r="B41" s="369" t="str">
        <f>IF(NOT(Основа!B41=0),Основа!B41,"")</f>
        <v/>
      </c>
      <c r="C41" s="177">
        <f>IF(NOT(Основа!C41=0),Основа!C41,"")</f>
        <v>0.60416666666666663</v>
      </c>
      <c r="D41" s="11"/>
      <c r="E41" s="11" t="s">
        <v>53</v>
      </c>
      <c r="F41" s="11" t="s">
        <v>30</v>
      </c>
      <c r="G41" s="11" t="s">
        <v>30</v>
      </c>
      <c r="H41" s="13"/>
      <c r="I41" s="13"/>
      <c r="J41" s="11"/>
      <c r="K41" s="11"/>
      <c r="L41" s="11"/>
      <c r="M41" s="11" t="s">
        <v>53</v>
      </c>
      <c r="N41" s="11"/>
      <c r="O41" s="178">
        <f>IF(NOT(Основа!Q41=0),Основа!Q41,"")</f>
        <v>0.60416666666666663</v>
      </c>
      <c r="P41" s="378" t="str">
        <f>IF(NOT(Основа!R41=0),Основа!R41,"")</f>
        <v/>
      </c>
      <c r="Q41" s="177"/>
      <c r="R41" s="135"/>
    </row>
    <row r="42" spans="1:18" ht="40.75" hidden="1" customHeight="1" x14ac:dyDescent="0.35">
      <c r="A42" s="164" t="str">
        <f>IF(NOT(Основа!A42=0),Основа!A42,"")</f>
        <v/>
      </c>
      <c r="B42" s="369" t="str">
        <f>IF(NOT(Основа!B42=0),Основа!B42,"")</f>
        <v/>
      </c>
      <c r="C42" s="181">
        <f>IF(NOT(Основа!C42=0),Основа!C42,"")</f>
        <v>0.67361111111111116</v>
      </c>
      <c r="D42" s="199"/>
      <c r="E42" s="50"/>
      <c r="F42" s="24"/>
      <c r="G42" s="24"/>
      <c r="H42" s="25"/>
      <c r="I42" s="25"/>
      <c r="J42" s="24"/>
      <c r="K42" s="24"/>
      <c r="L42" s="24"/>
      <c r="M42" s="24"/>
      <c r="N42" s="200"/>
      <c r="O42" s="182">
        <f>IF(NOT(Основа!Q42=0),Основа!Q42,"")</f>
        <v>0.67361111111111116</v>
      </c>
      <c r="P42" s="378" t="str">
        <f>IF(NOT(Основа!R42=0),Основа!R42,"")</f>
        <v/>
      </c>
      <c r="Q42" s="181"/>
      <c r="R42" s="135"/>
    </row>
    <row r="43" spans="1:18" ht="41.15" hidden="1" customHeight="1" thickBot="1" x14ac:dyDescent="0.55000000000000004">
      <c r="A43" s="164" t="str">
        <f>IF(NOT(Основа!A43=0),Основа!A43,"")</f>
        <v/>
      </c>
      <c r="B43" s="370" t="str">
        <f>IF(NOT(Основа!B43=0),Основа!B43,"")</f>
        <v/>
      </c>
      <c r="C43" s="183">
        <f>IF(NOT(Основа!C43=0),Основа!C43,"")</f>
        <v>0.74305555555555547</v>
      </c>
      <c r="D43" s="201"/>
      <c r="E43" s="81"/>
      <c r="F43" s="81"/>
      <c r="G43" s="81"/>
      <c r="H43" s="81"/>
      <c r="I43" s="81"/>
      <c r="J43" s="81"/>
      <c r="K43" s="81"/>
      <c r="L43" s="81"/>
      <c r="M43" s="81"/>
      <c r="N43" s="202"/>
      <c r="O43" s="184">
        <f>IF(NOT(Основа!Q43=0),Основа!Q43,"")</f>
        <v>0.74305555555555547</v>
      </c>
      <c r="P43" s="379" t="str">
        <f>IF(NOT(Основа!R43=0),Основа!R43,"")</f>
        <v/>
      </c>
      <c r="Q43" s="183"/>
      <c r="R43" s="135"/>
    </row>
    <row r="44" spans="1:18" ht="23.5" hidden="1" thickTop="1" thickBot="1" x14ac:dyDescent="0.4">
      <c r="B44" s="332"/>
      <c r="C44" s="334"/>
      <c r="D44" s="53"/>
      <c r="E44" s="3"/>
      <c r="F44" s="3"/>
      <c r="G44" s="3"/>
      <c r="H44" s="3"/>
      <c r="I44" s="3"/>
      <c r="J44" s="3"/>
      <c r="K44" s="3"/>
      <c r="L44" s="3"/>
      <c r="M44" s="54"/>
      <c r="N44" s="54"/>
      <c r="O44" s="346"/>
      <c r="P44" s="345"/>
      <c r="Q44" s="347"/>
    </row>
    <row r="45" spans="1:18" ht="23.5" hidden="1" thickTop="1" x14ac:dyDescent="0.35">
      <c r="B45" s="325"/>
      <c r="C45" s="5"/>
      <c r="D45" s="8"/>
      <c r="E45" s="8"/>
      <c r="F45" s="8"/>
      <c r="G45" s="8"/>
      <c r="H45" s="8"/>
      <c r="I45" s="49"/>
      <c r="J45" s="8"/>
      <c r="K45" s="8"/>
      <c r="L45" s="8"/>
      <c r="M45" s="56"/>
      <c r="N45" s="56"/>
      <c r="O45" s="5"/>
      <c r="P45" s="363"/>
      <c r="Q45" s="5"/>
    </row>
    <row r="46" spans="1:18" ht="23.5" hidden="1" thickTop="1" x14ac:dyDescent="0.35">
      <c r="B46" s="320"/>
      <c r="C46" s="10"/>
      <c r="D46" s="13"/>
      <c r="E46" s="32"/>
      <c r="F46" s="32"/>
      <c r="G46" s="32"/>
      <c r="H46" s="13"/>
      <c r="I46" s="13"/>
      <c r="J46" s="32"/>
      <c r="K46" s="32"/>
      <c r="L46" s="13"/>
      <c r="M46" s="38"/>
      <c r="N46" s="38"/>
      <c r="O46" s="10"/>
      <c r="P46" s="364"/>
      <c r="Q46" s="10"/>
    </row>
    <row r="47" spans="1:18" ht="23.5" hidden="1" thickTop="1" x14ac:dyDescent="0.35">
      <c r="B47" s="320"/>
      <c r="C47" s="16"/>
      <c r="D47" s="19"/>
      <c r="E47" s="19"/>
      <c r="F47" s="19"/>
      <c r="G47" s="19"/>
      <c r="H47" s="41"/>
      <c r="I47" s="19"/>
      <c r="J47" s="41"/>
      <c r="K47" s="41"/>
      <c r="L47" s="19"/>
      <c r="M47" s="19"/>
      <c r="N47" s="59"/>
      <c r="O47" s="16"/>
      <c r="P47" s="364"/>
      <c r="Q47" s="16"/>
    </row>
    <row r="48" spans="1:18" ht="23.5" hidden="1" thickTop="1" x14ac:dyDescent="0.35">
      <c r="B48" s="320"/>
      <c r="C48" s="10"/>
      <c r="D48" s="11"/>
      <c r="E48" s="13"/>
      <c r="F48" s="13"/>
      <c r="G48" s="13"/>
      <c r="H48" s="13"/>
      <c r="I48" s="32"/>
      <c r="J48" s="32"/>
      <c r="K48" s="32"/>
      <c r="L48" s="13"/>
      <c r="M48" s="38"/>
      <c r="N48" s="38"/>
      <c r="O48" s="10"/>
      <c r="P48" s="364"/>
      <c r="Q48" s="10"/>
    </row>
    <row r="49" spans="1:17" ht="23.5" hidden="1" thickTop="1" x14ac:dyDescent="0.35">
      <c r="A49" s="123"/>
      <c r="B49" s="320"/>
      <c r="C49" s="42"/>
      <c r="D49" s="45"/>
      <c r="E49" s="25"/>
      <c r="F49" s="25"/>
      <c r="G49" s="45"/>
      <c r="H49" s="45"/>
      <c r="I49" s="61"/>
      <c r="J49" s="45"/>
      <c r="K49" s="61"/>
      <c r="L49" s="45"/>
      <c r="M49" s="46"/>
      <c r="N49" s="46"/>
      <c r="O49" s="42"/>
      <c r="P49" s="364"/>
      <c r="Q49" s="42"/>
    </row>
    <row r="50" spans="1:17" ht="24" hidden="1" thickTop="1" thickBot="1" x14ac:dyDescent="0.4">
      <c r="A50" s="123"/>
      <c r="B50" s="328"/>
      <c r="C50" s="90"/>
      <c r="D50" s="111"/>
      <c r="E50" s="111"/>
      <c r="F50" s="111"/>
      <c r="G50" s="111"/>
      <c r="H50" s="111"/>
      <c r="I50" s="111"/>
      <c r="J50" s="111"/>
      <c r="K50" s="111"/>
      <c r="L50" s="113"/>
      <c r="M50" s="114"/>
      <c r="N50" s="114"/>
      <c r="O50" s="90"/>
      <c r="P50" s="365"/>
      <c r="Q50" s="90"/>
    </row>
    <row r="51" spans="1:17" ht="23.5" hidden="1" thickTop="1" x14ac:dyDescent="0.35">
      <c r="A51" s="123"/>
      <c r="B51" s="325"/>
      <c r="C51" s="5"/>
      <c r="D51" s="7"/>
      <c r="E51" s="7"/>
      <c r="F51" s="7"/>
      <c r="G51" s="7"/>
      <c r="H51" s="7"/>
      <c r="I51" s="7"/>
      <c r="J51" s="7"/>
      <c r="K51" s="7"/>
      <c r="L51" s="8"/>
      <c r="M51" s="56"/>
      <c r="N51" s="56"/>
      <c r="O51" s="5"/>
      <c r="P51" s="363"/>
      <c r="Q51" s="5"/>
    </row>
    <row r="52" spans="1:17" ht="23.5" hidden="1" thickTop="1" x14ac:dyDescent="0.35">
      <c r="A52" s="123"/>
      <c r="B52" s="320"/>
      <c r="C52" s="10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0"/>
      <c r="P52" s="364"/>
      <c r="Q52" s="10"/>
    </row>
    <row r="53" spans="1:17" ht="23.5" hidden="1" thickTop="1" x14ac:dyDescent="0.35">
      <c r="B53" s="320"/>
      <c r="C53" s="16"/>
      <c r="D53" s="17"/>
      <c r="E53" s="17"/>
      <c r="F53" s="17"/>
      <c r="G53" s="19"/>
      <c r="H53" s="19"/>
      <c r="I53" s="19"/>
      <c r="J53" s="19"/>
      <c r="K53" s="19"/>
      <c r="L53" s="19"/>
      <c r="M53" s="19"/>
      <c r="N53" s="59"/>
      <c r="O53" s="16"/>
      <c r="P53" s="364"/>
      <c r="Q53" s="16"/>
    </row>
    <row r="54" spans="1:17" ht="23.5" hidden="1" thickTop="1" x14ac:dyDescent="0.35">
      <c r="B54" s="320"/>
      <c r="C54" s="10"/>
      <c r="D54" s="11"/>
      <c r="E54" s="13"/>
      <c r="F54" s="13"/>
      <c r="G54" s="13"/>
      <c r="H54" s="13"/>
      <c r="I54" s="11"/>
      <c r="J54" s="11"/>
      <c r="K54" s="11"/>
      <c r="L54" s="13"/>
      <c r="M54" s="11"/>
      <c r="N54" s="38"/>
      <c r="O54" s="10"/>
      <c r="P54" s="364"/>
      <c r="Q54" s="10"/>
    </row>
    <row r="55" spans="1:17" ht="24" hidden="1" thickTop="1" thickBot="1" x14ac:dyDescent="0.4">
      <c r="B55" s="328"/>
      <c r="C55" s="103"/>
      <c r="D55" s="107"/>
      <c r="E55" s="104"/>
      <c r="F55" s="104"/>
      <c r="G55" s="104"/>
      <c r="H55" s="104"/>
      <c r="I55" s="104"/>
      <c r="J55" s="104"/>
      <c r="K55" s="104"/>
      <c r="L55" s="104"/>
      <c r="M55" s="108"/>
      <c r="N55" s="108"/>
      <c r="O55" s="103"/>
      <c r="P55" s="365"/>
      <c r="Q55" s="103"/>
    </row>
    <row r="56" spans="1:17" ht="23.5" hidden="1" thickTop="1" x14ac:dyDescent="0.35">
      <c r="B56" s="325"/>
      <c r="C56" s="5"/>
      <c r="D56" s="7"/>
      <c r="E56" s="7"/>
      <c r="F56" s="7"/>
      <c r="G56" s="8"/>
      <c r="H56" s="8"/>
      <c r="I56" s="8"/>
      <c r="J56" s="8"/>
      <c r="K56" s="8"/>
      <c r="L56" s="8"/>
      <c r="M56" s="56"/>
      <c r="N56" s="56"/>
      <c r="O56" s="5"/>
      <c r="P56" s="363"/>
      <c r="Q56" s="5"/>
    </row>
    <row r="57" spans="1:17" ht="23.5" hidden="1" thickTop="1" x14ac:dyDescent="0.35">
      <c r="B57" s="320"/>
      <c r="C57" s="10"/>
      <c r="D57" s="11"/>
      <c r="E57" s="13"/>
      <c r="F57" s="11"/>
      <c r="G57" s="13"/>
      <c r="H57" s="13"/>
      <c r="I57" s="11"/>
      <c r="J57" s="13"/>
      <c r="K57" s="13"/>
      <c r="L57" s="13"/>
      <c r="M57" s="38"/>
      <c r="N57" s="38"/>
      <c r="O57" s="10"/>
      <c r="P57" s="364"/>
      <c r="Q57" s="10"/>
    </row>
    <row r="58" spans="1:17" ht="23.5" hidden="1" thickTop="1" x14ac:dyDescent="0.35">
      <c r="B58" s="320"/>
      <c r="C58" s="126"/>
      <c r="D58" s="336"/>
      <c r="E58" s="337"/>
      <c r="F58" s="337"/>
      <c r="G58" s="337"/>
      <c r="H58" s="337"/>
      <c r="I58" s="337"/>
      <c r="J58" s="337"/>
      <c r="K58" s="337"/>
      <c r="L58" s="337"/>
      <c r="M58" s="337"/>
      <c r="N58" s="338"/>
      <c r="O58" s="126"/>
      <c r="P58" s="364"/>
      <c r="Q58" s="126"/>
    </row>
    <row r="59" spans="1:17" ht="23.5" hidden="1" thickTop="1" x14ac:dyDescent="0.35">
      <c r="B59" s="320"/>
      <c r="C59" s="10"/>
      <c r="D59" s="11"/>
      <c r="E59" s="11"/>
      <c r="F59" s="11"/>
      <c r="G59" s="13"/>
      <c r="H59" s="13"/>
      <c r="I59" s="13"/>
      <c r="J59" s="13"/>
      <c r="K59" s="13"/>
      <c r="L59" s="13"/>
      <c r="M59" s="13"/>
      <c r="N59" s="38"/>
      <c r="O59" s="10"/>
      <c r="P59" s="364"/>
      <c r="Q59" s="10"/>
    </row>
    <row r="60" spans="1:17" ht="23.5" hidden="1" thickTop="1" x14ac:dyDescent="0.35">
      <c r="B60" s="320"/>
      <c r="C60" s="23"/>
      <c r="D60" s="24"/>
      <c r="E60" s="25"/>
      <c r="F60" s="25"/>
      <c r="G60" s="25"/>
      <c r="H60" s="25"/>
      <c r="I60" s="25"/>
      <c r="J60" s="25"/>
      <c r="K60" s="25"/>
      <c r="L60" s="25"/>
      <c r="M60" s="25"/>
      <c r="N60" s="62"/>
      <c r="O60" s="23"/>
      <c r="P60" s="364"/>
      <c r="Q60" s="23"/>
    </row>
    <row r="61" spans="1:17" ht="24" hidden="1" thickTop="1" thickBot="1" x14ac:dyDescent="0.4">
      <c r="B61" s="328"/>
      <c r="C61" s="70"/>
      <c r="D61" s="66"/>
      <c r="E61" s="67"/>
      <c r="F61" s="67"/>
      <c r="G61" s="67"/>
      <c r="H61" s="67"/>
      <c r="I61" s="67"/>
      <c r="J61" s="119"/>
      <c r="K61" s="119"/>
      <c r="L61" s="67"/>
      <c r="M61" s="68"/>
      <c r="N61" s="68"/>
      <c r="O61" s="70"/>
      <c r="P61" s="365"/>
      <c r="Q61" s="70"/>
    </row>
    <row r="62" spans="1:17" ht="23.5" hidden="1" thickTop="1" x14ac:dyDescent="0.35">
      <c r="B62" s="325"/>
      <c r="C62" s="5"/>
      <c r="D62" s="7"/>
      <c r="E62" s="7"/>
      <c r="F62" s="8"/>
      <c r="G62" s="8"/>
      <c r="H62" s="8"/>
      <c r="I62" s="8"/>
      <c r="J62" s="8"/>
      <c r="K62" s="8"/>
      <c r="L62" s="7"/>
      <c r="M62" s="77"/>
      <c r="N62" s="56"/>
      <c r="O62" s="5"/>
      <c r="P62" s="363"/>
      <c r="Q62" s="5"/>
    </row>
    <row r="63" spans="1:17" ht="23.5" hidden="1" thickTop="1" x14ac:dyDescent="0.35">
      <c r="B63" s="326"/>
      <c r="C63" s="10"/>
      <c r="D63" s="13"/>
      <c r="E63" s="13"/>
      <c r="F63" s="13"/>
      <c r="G63" s="13"/>
      <c r="H63" s="13"/>
      <c r="I63" s="13"/>
      <c r="J63" s="13"/>
      <c r="K63" s="13"/>
      <c r="L63" s="13"/>
      <c r="M63" s="38"/>
      <c r="N63" s="38"/>
      <c r="O63" s="10"/>
      <c r="P63" s="366"/>
      <c r="Q63" s="10"/>
    </row>
    <row r="64" spans="1:17" ht="23.5" hidden="1" thickTop="1" x14ac:dyDescent="0.35">
      <c r="B64" s="326"/>
      <c r="C64" s="16"/>
      <c r="D64" s="17"/>
      <c r="E64" s="17"/>
      <c r="F64" s="17"/>
      <c r="G64" s="19"/>
      <c r="H64" s="19"/>
      <c r="I64" s="19"/>
      <c r="J64" s="19"/>
      <c r="K64" s="19"/>
      <c r="L64" s="17"/>
      <c r="M64" s="17"/>
      <c r="N64" s="132"/>
      <c r="O64" s="16"/>
      <c r="P64" s="366"/>
      <c r="Q64" s="16"/>
    </row>
    <row r="65" spans="1:17" ht="23.5" hidden="1" thickTop="1" x14ac:dyDescent="0.35">
      <c r="B65" s="326"/>
      <c r="C65" s="10"/>
      <c r="D65" s="11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0"/>
      <c r="P65" s="366"/>
      <c r="Q65" s="10"/>
    </row>
    <row r="66" spans="1:17" ht="23.5" hidden="1" thickTop="1" x14ac:dyDescent="0.35">
      <c r="B66" s="326"/>
      <c r="C66" s="23"/>
      <c r="D66" s="25"/>
      <c r="E66" s="25"/>
      <c r="F66" s="25"/>
      <c r="G66" s="25"/>
      <c r="H66" s="25"/>
      <c r="I66" s="25"/>
      <c r="J66" s="25"/>
      <c r="K66" s="25"/>
      <c r="L66" s="25"/>
      <c r="M66" s="62"/>
      <c r="N66" s="125"/>
      <c r="O66" s="42"/>
      <c r="P66" s="366"/>
      <c r="Q66" s="42"/>
    </row>
    <row r="67" spans="1:17" ht="24" hidden="1" thickTop="1" thickBot="1" x14ac:dyDescent="0.4">
      <c r="B67" s="327"/>
      <c r="C67" s="120"/>
      <c r="D67" s="119"/>
      <c r="E67" s="119"/>
      <c r="F67" s="119"/>
      <c r="G67" s="119"/>
      <c r="H67" s="119"/>
      <c r="I67" s="119"/>
      <c r="J67" s="119"/>
      <c r="K67" s="119"/>
      <c r="L67" s="119"/>
      <c r="M67" s="121"/>
      <c r="N67" s="121"/>
      <c r="O67" s="70"/>
      <c r="P67" s="367"/>
      <c r="Q67" s="70"/>
    </row>
    <row r="68" spans="1:17" ht="23.5" hidden="1" thickTop="1" x14ac:dyDescent="0.35">
      <c r="B68" s="325"/>
      <c r="C68" s="5"/>
      <c r="D68" s="8"/>
      <c r="E68" s="8"/>
      <c r="F68" s="8"/>
      <c r="G68" s="8"/>
      <c r="H68" s="8"/>
      <c r="I68" s="8"/>
      <c r="J68" s="8"/>
      <c r="K68" s="8"/>
      <c r="L68" s="8"/>
      <c r="M68" s="56"/>
      <c r="N68" s="8"/>
      <c r="O68" s="5"/>
      <c r="P68" s="363"/>
      <c r="Q68" s="5"/>
    </row>
    <row r="69" spans="1:17" ht="23.5" hidden="1" thickTop="1" x14ac:dyDescent="0.35">
      <c r="B69" s="320"/>
      <c r="C69" s="10"/>
      <c r="D69" s="11"/>
      <c r="E69" s="13"/>
      <c r="F69" s="13"/>
      <c r="G69" s="13"/>
      <c r="H69" s="13"/>
      <c r="I69" s="13"/>
      <c r="J69" s="11"/>
      <c r="K69" s="11"/>
      <c r="L69" s="13"/>
      <c r="M69" s="11"/>
      <c r="N69" s="38"/>
      <c r="O69" s="10"/>
      <c r="P69" s="364"/>
      <c r="Q69" s="10"/>
    </row>
    <row r="70" spans="1:17" ht="23.5" hidden="1" thickTop="1" x14ac:dyDescent="0.35">
      <c r="B70" s="320"/>
      <c r="C70" s="16"/>
      <c r="D70" s="17"/>
      <c r="E70" s="19"/>
      <c r="F70" s="19"/>
      <c r="G70" s="19"/>
      <c r="H70" s="41"/>
      <c r="I70" s="19"/>
      <c r="J70" s="17"/>
      <c r="K70" s="17"/>
      <c r="L70" s="19"/>
      <c r="M70" s="59"/>
      <c r="N70" s="59"/>
      <c r="O70" s="16"/>
      <c r="P70" s="364"/>
      <c r="Q70" s="16"/>
    </row>
    <row r="71" spans="1:17" ht="23.5" hidden="1" thickTop="1" x14ac:dyDescent="0.35">
      <c r="B71" s="320"/>
      <c r="C71" s="10"/>
      <c r="D71" s="11"/>
      <c r="E71" s="32"/>
      <c r="F71" s="13"/>
      <c r="G71" s="13"/>
      <c r="H71" s="13"/>
      <c r="I71" s="13"/>
      <c r="J71" s="13"/>
      <c r="K71" s="13"/>
      <c r="L71" s="13"/>
      <c r="M71" s="13"/>
      <c r="N71" s="13"/>
      <c r="O71" s="10"/>
      <c r="P71" s="364"/>
      <c r="Q71" s="10"/>
    </row>
    <row r="72" spans="1:17" ht="24" hidden="1" thickTop="1" thickBot="1" x14ac:dyDescent="0.4">
      <c r="B72" s="328"/>
      <c r="C72" s="103"/>
      <c r="D72" s="107"/>
      <c r="E72" s="104"/>
      <c r="F72" s="104"/>
      <c r="G72" s="104"/>
      <c r="H72" s="104"/>
      <c r="I72" s="104"/>
      <c r="J72" s="104"/>
      <c r="K72" s="104"/>
      <c r="L72" s="104"/>
      <c r="M72" s="108"/>
      <c r="N72" s="108"/>
      <c r="O72" s="103"/>
      <c r="P72" s="365"/>
      <c r="Q72" s="103"/>
    </row>
    <row r="73" spans="1:17" ht="24" hidden="1" thickTop="1" thickBot="1" x14ac:dyDescent="0.4">
      <c r="A73" s="123"/>
      <c r="B73" s="319"/>
      <c r="C73" s="5"/>
      <c r="D73" s="7"/>
      <c r="E73" s="8"/>
      <c r="F73" s="7"/>
      <c r="G73" s="8"/>
      <c r="H73" s="8"/>
      <c r="I73" s="7"/>
      <c r="J73" s="8"/>
      <c r="K73" s="8"/>
      <c r="L73" s="8"/>
      <c r="M73" s="56"/>
      <c r="N73" s="56"/>
      <c r="O73" s="5"/>
      <c r="P73" s="359"/>
      <c r="Q73" s="5"/>
    </row>
    <row r="74" spans="1:17" ht="23.5" hidden="1" thickTop="1" x14ac:dyDescent="0.35">
      <c r="A74" s="123"/>
      <c r="B74" s="320"/>
      <c r="C74" s="31"/>
      <c r="D74" s="32"/>
      <c r="E74" s="32"/>
      <c r="F74" s="32"/>
      <c r="G74" s="34"/>
      <c r="H74" s="32"/>
      <c r="I74" s="32"/>
      <c r="J74" s="32"/>
      <c r="K74" s="32"/>
      <c r="L74" s="32"/>
      <c r="M74" s="83"/>
      <c r="N74" s="84"/>
      <c r="O74" s="31"/>
      <c r="P74" s="360"/>
      <c r="Q74" s="31"/>
    </row>
    <row r="75" spans="1:17" ht="23.5" hidden="1" thickTop="1" x14ac:dyDescent="0.35">
      <c r="A75" s="123"/>
      <c r="B75" s="320"/>
      <c r="C75" s="16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59"/>
      <c r="O75" s="16"/>
      <c r="P75" s="360"/>
      <c r="Q75" s="16"/>
    </row>
    <row r="76" spans="1:17" ht="23.5" hidden="1" thickTop="1" x14ac:dyDescent="0.35">
      <c r="A76" s="123"/>
      <c r="B76" s="320"/>
      <c r="C76" s="10"/>
      <c r="D76" s="11"/>
      <c r="E76" s="11"/>
      <c r="F76" s="11"/>
      <c r="G76" s="13"/>
      <c r="H76" s="11"/>
      <c r="I76" s="11"/>
      <c r="J76" s="13"/>
      <c r="K76" s="13"/>
      <c r="L76" s="11"/>
      <c r="M76" s="13"/>
      <c r="N76" s="38"/>
      <c r="O76" s="10"/>
      <c r="P76" s="360"/>
      <c r="Q76" s="10"/>
    </row>
    <row r="77" spans="1:17" ht="23.5" hidden="1" thickTop="1" x14ac:dyDescent="0.35">
      <c r="A77" s="123"/>
      <c r="B77" s="320"/>
      <c r="C77" s="23"/>
      <c r="D77" s="24"/>
      <c r="E77" s="24"/>
      <c r="F77" s="24"/>
      <c r="G77" s="24"/>
      <c r="H77" s="24"/>
      <c r="I77" s="24"/>
      <c r="J77" s="25"/>
      <c r="K77" s="24"/>
      <c r="L77" s="24"/>
      <c r="M77" s="24"/>
      <c r="N77" s="62"/>
      <c r="O77" s="23"/>
      <c r="P77" s="360"/>
      <c r="Q77" s="23"/>
    </row>
    <row r="78" spans="1:17" ht="24" hidden="1" thickTop="1" thickBot="1" x14ac:dyDescent="0.4">
      <c r="A78" s="123"/>
      <c r="B78" s="321"/>
      <c r="C78" s="65"/>
      <c r="D78" s="66"/>
      <c r="E78" s="67"/>
      <c r="F78" s="67"/>
      <c r="G78" s="67"/>
      <c r="H78" s="67"/>
      <c r="I78" s="67"/>
      <c r="J78" s="67"/>
      <c r="K78" s="67"/>
      <c r="L78" s="67"/>
      <c r="M78" s="68"/>
      <c r="N78" s="68"/>
      <c r="O78" s="70"/>
      <c r="P78" s="361"/>
      <c r="Q78" s="70"/>
    </row>
    <row r="79" spans="1:17" ht="15" thickTop="1" x14ac:dyDescent="0.35">
      <c r="B79" s="203"/>
      <c r="C79" s="203"/>
      <c r="D79" s="204"/>
      <c r="E79" s="204"/>
      <c r="F79" s="204"/>
      <c r="G79" s="204"/>
      <c r="H79" s="204"/>
      <c r="I79" s="204"/>
      <c r="J79" s="204"/>
      <c r="K79" s="204"/>
      <c r="L79" s="204"/>
      <c r="M79" s="204"/>
      <c r="N79" s="204"/>
      <c r="O79" s="203"/>
      <c r="P79" s="203"/>
      <c r="Q79" s="86"/>
    </row>
    <row r="80" spans="1:17" x14ac:dyDescent="0.35">
      <c r="B80" s="86"/>
      <c r="C80" s="86"/>
      <c r="D80" s="131"/>
      <c r="E80" s="131"/>
      <c r="F80" s="131"/>
      <c r="G80" s="131"/>
      <c r="H80" s="131"/>
      <c r="I80" s="131"/>
      <c r="J80" s="131"/>
      <c r="K80" s="131"/>
      <c r="L80" s="131"/>
      <c r="M80" s="131"/>
      <c r="N80" s="131"/>
      <c r="O80" s="86"/>
      <c r="P80" s="86"/>
      <c r="Q80" s="86"/>
    </row>
    <row r="81" spans="2:17" x14ac:dyDescent="0.35">
      <c r="B81" s="86"/>
      <c r="C81" s="86"/>
      <c r="D81" s="131"/>
      <c r="E81" s="131"/>
      <c r="F81" s="131"/>
      <c r="G81" s="131"/>
      <c r="H81" s="131"/>
      <c r="I81" s="131"/>
      <c r="J81" s="131"/>
      <c r="K81" s="131"/>
      <c r="L81" s="131"/>
      <c r="M81" s="131"/>
      <c r="N81" s="131"/>
      <c r="O81" s="86"/>
      <c r="P81" s="86"/>
      <c r="Q81" s="86"/>
    </row>
    <row r="82" spans="2:17" x14ac:dyDescent="0.35">
      <c r="B82" s="86"/>
      <c r="C82" s="86"/>
      <c r="D82" s="131"/>
      <c r="E82" s="131"/>
      <c r="F82" s="131"/>
      <c r="G82" s="131"/>
      <c r="H82" s="131"/>
      <c r="I82" s="131"/>
      <c r="J82" s="131"/>
      <c r="K82" s="131"/>
      <c r="L82" s="131"/>
      <c r="M82" s="131"/>
      <c r="N82" s="131"/>
      <c r="O82" s="86"/>
      <c r="P82" s="86"/>
      <c r="Q82" s="86"/>
    </row>
    <row r="83" spans="2:17" x14ac:dyDescent="0.35">
      <c r="B83" s="86"/>
      <c r="C83" s="86"/>
      <c r="D83" s="131"/>
      <c r="E83" s="131"/>
      <c r="F83" s="131"/>
      <c r="G83" s="131"/>
      <c r="H83" s="131"/>
      <c r="I83" s="131"/>
      <c r="J83" s="131"/>
      <c r="K83" s="131"/>
      <c r="L83" s="131"/>
      <c r="M83" s="131"/>
      <c r="N83" s="131"/>
      <c r="O83" s="86"/>
      <c r="P83" s="86"/>
      <c r="Q83" s="86"/>
    </row>
    <row r="84" spans="2:17" x14ac:dyDescent="0.35">
      <c r="B84" s="86"/>
      <c r="C84" s="86"/>
      <c r="D84" s="131"/>
      <c r="E84" s="131"/>
      <c r="F84" s="131"/>
      <c r="G84" s="131"/>
      <c r="H84" s="131"/>
      <c r="I84" s="131"/>
      <c r="J84" s="131"/>
      <c r="K84" s="131"/>
      <c r="L84" s="131"/>
      <c r="M84" s="131"/>
      <c r="N84" s="131"/>
      <c r="O84" s="86"/>
      <c r="P84" s="86"/>
      <c r="Q84" s="86"/>
    </row>
    <row r="85" spans="2:17" x14ac:dyDescent="0.35">
      <c r="B85" s="86"/>
      <c r="C85" s="86"/>
      <c r="D85" s="131"/>
      <c r="E85" s="131"/>
      <c r="F85" s="131"/>
      <c r="G85" s="131"/>
      <c r="H85" s="131"/>
      <c r="I85" s="131"/>
      <c r="J85" s="131"/>
      <c r="K85" s="131"/>
      <c r="L85" s="131"/>
      <c r="M85" s="131"/>
      <c r="N85" s="131"/>
      <c r="O85" s="86"/>
      <c r="P85" s="86"/>
      <c r="Q85" s="86"/>
    </row>
    <row r="86" spans="2:17" x14ac:dyDescent="0.35">
      <c r="B86" s="86"/>
      <c r="C86" s="86"/>
      <c r="D86" s="131"/>
      <c r="E86" s="131"/>
      <c r="F86" s="131"/>
      <c r="G86" s="131"/>
      <c r="H86" s="131"/>
      <c r="I86" s="131"/>
      <c r="J86" s="131"/>
      <c r="K86" s="131"/>
      <c r="L86" s="131"/>
      <c r="M86" s="131"/>
      <c r="N86" s="131"/>
      <c r="O86" s="86"/>
      <c r="P86" s="86"/>
      <c r="Q86" s="86"/>
    </row>
    <row r="87" spans="2:17" x14ac:dyDescent="0.35">
      <c r="B87" s="86"/>
      <c r="C87" s="86"/>
      <c r="D87" s="131"/>
      <c r="E87" s="131"/>
      <c r="F87" s="131"/>
      <c r="G87" s="131"/>
      <c r="H87" s="131"/>
      <c r="I87" s="131"/>
      <c r="J87" s="131"/>
      <c r="K87" s="131"/>
      <c r="L87" s="131"/>
      <c r="M87" s="131"/>
      <c r="N87" s="131"/>
      <c r="O87" s="86"/>
      <c r="P87" s="86"/>
      <c r="Q87" s="86"/>
    </row>
    <row r="88" spans="2:17" x14ac:dyDescent="0.35">
      <c r="B88" s="86"/>
      <c r="C88" s="86"/>
      <c r="D88" s="131"/>
      <c r="E88" s="131"/>
      <c r="F88" s="131"/>
      <c r="G88" s="131"/>
      <c r="H88" s="131"/>
      <c r="I88" s="131"/>
      <c r="J88" s="131"/>
      <c r="K88" s="131"/>
      <c r="L88" s="131"/>
      <c r="M88" s="131"/>
      <c r="N88" s="131"/>
      <c r="O88" s="86"/>
      <c r="P88" s="86"/>
      <c r="Q88" s="86"/>
    </row>
    <row r="89" spans="2:17" x14ac:dyDescent="0.35">
      <c r="B89" s="86"/>
      <c r="C89" s="86"/>
      <c r="D89" s="131"/>
      <c r="E89" s="131"/>
      <c r="F89" s="131"/>
      <c r="G89" s="131"/>
      <c r="H89" s="131"/>
      <c r="I89" s="131"/>
      <c r="J89" s="131"/>
      <c r="K89" s="131"/>
      <c r="L89" s="131"/>
      <c r="M89" s="131"/>
      <c r="N89" s="131"/>
      <c r="O89" s="86"/>
      <c r="P89" s="86"/>
      <c r="Q89" s="86"/>
    </row>
    <row r="90" spans="2:17" x14ac:dyDescent="0.35">
      <c r="B90" s="86"/>
      <c r="C90" s="86"/>
      <c r="D90" s="131"/>
      <c r="E90" s="131"/>
      <c r="F90" s="131"/>
      <c r="G90" s="131"/>
      <c r="H90" s="131"/>
      <c r="I90" s="131"/>
      <c r="J90" s="131"/>
      <c r="K90" s="131"/>
      <c r="L90" s="131"/>
      <c r="M90" s="131"/>
      <c r="N90" s="131"/>
      <c r="O90" s="86"/>
      <c r="P90" s="86"/>
      <c r="Q90" s="86"/>
    </row>
    <row r="91" spans="2:17" x14ac:dyDescent="0.35">
      <c r="B91" s="86"/>
      <c r="C91" s="86"/>
      <c r="D91" s="131"/>
      <c r="E91" s="131"/>
      <c r="F91" s="131"/>
      <c r="G91" s="131"/>
      <c r="H91" s="131"/>
      <c r="I91" s="131"/>
      <c r="J91" s="131"/>
      <c r="K91" s="131"/>
      <c r="L91" s="131"/>
      <c r="M91" s="131"/>
      <c r="N91" s="131"/>
      <c r="O91" s="86"/>
      <c r="P91" s="86"/>
      <c r="Q91" s="86"/>
    </row>
    <row r="92" spans="2:17" x14ac:dyDescent="0.35">
      <c r="B92" s="86"/>
      <c r="C92" s="86"/>
      <c r="D92" s="131"/>
      <c r="E92" s="131"/>
      <c r="F92" s="131"/>
      <c r="G92" s="131"/>
      <c r="H92" s="131"/>
      <c r="I92" s="131"/>
      <c r="J92" s="131"/>
      <c r="K92" s="131"/>
      <c r="L92" s="131"/>
      <c r="M92" s="131"/>
      <c r="N92" s="131"/>
      <c r="O92" s="86"/>
      <c r="P92" s="86"/>
      <c r="Q92" s="86"/>
    </row>
    <row r="93" spans="2:17" x14ac:dyDescent="0.35">
      <c r="B93" s="86"/>
      <c r="C93" s="86"/>
      <c r="D93" s="131"/>
      <c r="E93" s="131"/>
      <c r="F93" s="131"/>
      <c r="G93" s="131"/>
      <c r="H93" s="131"/>
      <c r="I93" s="131"/>
      <c r="J93" s="131"/>
      <c r="K93" s="131"/>
      <c r="L93" s="131"/>
      <c r="M93" s="131"/>
      <c r="N93" s="131"/>
      <c r="O93" s="86"/>
      <c r="P93" s="86"/>
      <c r="Q93" s="86"/>
    </row>
  </sheetData>
  <mergeCells count="37">
    <mergeCell ref="D8:F8"/>
    <mergeCell ref="B9:C9"/>
    <mergeCell ref="O9:Q9"/>
    <mergeCell ref="B6:G6"/>
    <mergeCell ref="B7:C7"/>
    <mergeCell ref="I6:P6"/>
    <mergeCell ref="J7:P7"/>
    <mergeCell ref="B10:B15"/>
    <mergeCell ref="P10:P15"/>
    <mergeCell ref="B16:B20"/>
    <mergeCell ref="P16:P20"/>
    <mergeCell ref="B21:B26"/>
    <mergeCell ref="P21:P26"/>
    <mergeCell ref="D23:N23"/>
    <mergeCell ref="P51:P55"/>
    <mergeCell ref="B27:B32"/>
    <mergeCell ref="P27:P32"/>
    <mergeCell ref="B33:B37"/>
    <mergeCell ref="P33:P37"/>
    <mergeCell ref="B38:B43"/>
    <mergeCell ref="P38:P43"/>
    <mergeCell ref="B73:B78"/>
    <mergeCell ref="P73:P78"/>
    <mergeCell ref="F7:G7"/>
    <mergeCell ref="D7:E7"/>
    <mergeCell ref="B56:B61"/>
    <mergeCell ref="P56:P61"/>
    <mergeCell ref="D58:N58"/>
    <mergeCell ref="B62:B67"/>
    <mergeCell ref="P62:P67"/>
    <mergeCell ref="B68:B72"/>
    <mergeCell ref="P68:P72"/>
    <mergeCell ref="B44:C44"/>
    <mergeCell ref="O44:Q44"/>
    <mergeCell ref="B45:B50"/>
    <mergeCell ref="P45:P50"/>
    <mergeCell ref="B51:B55"/>
  </mergeCells>
  <phoneticPr fontId="3" type="noConversion"/>
  <pageMargins left="0.31496062992125984" right="0.23622047244094491" top="0.19685039370078741" bottom="0.19685039370078741" header="0.31496062992125984" footer="0.31496062992125984"/>
  <pageSetup paperSize="8" scale="4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4B099-F492-458D-B576-7EF81F9ECD09}">
  <sheetPr>
    <pageSetUpPr fitToPage="1"/>
  </sheetPr>
  <dimension ref="A1:R93"/>
  <sheetViews>
    <sheetView topLeftCell="A5" zoomScale="40" zoomScaleNormal="40" workbookViewId="0">
      <selection activeCell="A5" sqref="A5:XFD5"/>
    </sheetView>
  </sheetViews>
  <sheetFormatPr defaultRowHeight="14.5" x14ac:dyDescent="0.35"/>
  <cols>
    <col min="1" max="1" width="12.36328125" style="86" customWidth="1"/>
    <col min="2" max="2" width="8.90625" style="129"/>
    <col min="3" max="3" width="10.36328125" customWidth="1"/>
    <col min="4" max="13" width="33.453125" style="2" customWidth="1"/>
    <col min="14" max="14" width="37.6328125" hidden="1" customWidth="1"/>
    <col min="15" max="16" width="9.1796875" customWidth="1"/>
    <col min="17" max="17" width="9.1796875" hidden="1" customWidth="1"/>
  </cols>
  <sheetData>
    <row r="1" spans="1:18" ht="28.5" hidden="1" x14ac:dyDescent="0.65">
      <c r="A1" s="86" t="str">
        <f>IF(NOT(Основа!A1=0),Основа!A1,"")</f>
        <v/>
      </c>
      <c r="B1" s="130" t="str">
        <f>IF(NOT(Основа!B1=0),Основа!B1,"")</f>
        <v/>
      </c>
      <c r="C1" s="130" t="str">
        <f>IF(NOT(Основа!C1=0),Основа!C1,"")</f>
        <v/>
      </c>
      <c r="D1" s="72" t="str">
        <f>IF(NOT(Основа!D1=0),Основа!D1,"")</f>
        <v/>
      </c>
      <c r="E1" s="72" t="str">
        <f>IF(NOT(Основа!E1=0),Основа!E1,"")</f>
        <v/>
      </c>
      <c r="F1" s="72" t="str">
        <f>IF(NOT(Основа!F1=0),Основа!F1,"")</f>
        <v/>
      </c>
      <c r="G1" s="2" t="str">
        <f>IF(NOT(Основа!H1=0),Основа!H1,"")</f>
        <v/>
      </c>
      <c r="H1" s="2" t="str">
        <f>IF(NOT(Основа!I1=0),Основа!I1,"")</f>
        <v/>
      </c>
      <c r="I1" s="2" t="str">
        <f>IF(NOT(Основа!J1=0),Основа!J1,"")</f>
        <v/>
      </c>
      <c r="J1" s="2" t="str">
        <f>IF(NOT(Основа!K1=0),Основа!K1,"")</f>
        <v/>
      </c>
      <c r="K1" s="2" t="str">
        <f>IF(NOT(Основа!L1=0),Основа!L1,"")</f>
        <v/>
      </c>
      <c r="L1" s="2" t="str">
        <f>IF(NOT(Основа!M1=0),Основа!M1,"")</f>
        <v/>
      </c>
      <c r="M1" s="2" t="str">
        <f>IF(NOT(Основа!N1=0),Основа!N1,"")</f>
        <v/>
      </c>
      <c r="N1" t="str">
        <f>IF(NOT(Основа!P1=0),Основа!P1,"")</f>
        <v/>
      </c>
      <c r="O1" t="str">
        <f>IF(NOT(Основа!Q1=0),Основа!Q1,"")</f>
        <v/>
      </c>
      <c r="P1" t="str">
        <f>IF(NOT(Основа!R1=0),Основа!R1,"")</f>
        <v/>
      </c>
    </row>
    <row r="2" spans="1:18" ht="28" hidden="1" x14ac:dyDescent="0.6">
      <c r="A2" s="86" t="str">
        <f>IF(NOT(Основа!A2=0),Основа!A2,"")</f>
        <v/>
      </c>
      <c r="B2" s="130" t="str">
        <f>IF(NOT(Основа!B2=0),Основа!B2,"")</f>
        <v/>
      </c>
      <c r="C2" s="130" t="str">
        <f>IF(NOT(Основа!C2=0),Основа!C2,"")</f>
        <v/>
      </c>
      <c r="D2" s="2" t="str">
        <f>IF(NOT(Основа!D2=0),Основа!D2,"")</f>
        <v/>
      </c>
      <c r="E2" s="2" t="str">
        <f>IF(NOT(Основа!E2=0),Основа!E2,"")</f>
        <v/>
      </c>
      <c r="F2" s="2" t="str">
        <f>IF(NOT(Основа!F2=0),Основа!F2,"")</f>
        <v/>
      </c>
      <c r="G2" s="2" t="str">
        <f>IF(NOT(Основа!H2=0),Основа!H2,"")</f>
        <v/>
      </c>
      <c r="H2" s="2" t="str">
        <f>IF(NOT(Основа!I2=0),Основа!I2,"")</f>
        <v/>
      </c>
      <c r="I2" s="2" t="str">
        <f>IF(NOT(Основа!J2=0),Основа!J2,"")</f>
        <v/>
      </c>
      <c r="J2" s="2" t="str">
        <f>IF(NOT(Основа!K2=0),Основа!K2,"")</f>
        <v/>
      </c>
      <c r="K2" s="87" t="str">
        <f>IF(NOT(Основа!L2=0),Основа!L2,"")</f>
        <v/>
      </c>
      <c r="L2" s="87" t="str">
        <f>IF(NOT(Основа!M2=0),Основа!M2,"")</f>
        <v/>
      </c>
      <c r="M2" s="87" t="str">
        <f>IF(NOT(Основа!N2=0),Основа!N2,"")</f>
        <v/>
      </c>
      <c r="N2" s="87" t="str">
        <f>IF(NOT(Основа!P2=0),Основа!P2,"")</f>
        <v/>
      </c>
      <c r="O2" s="87" t="str">
        <f>IF(NOT(Основа!Q2=0),Основа!Q2,"")</f>
        <v/>
      </c>
      <c r="P2" s="87" t="str">
        <f>IF(NOT(Основа!R2=0),Основа!R2,"")</f>
        <v/>
      </c>
      <c r="Q2" s="87"/>
    </row>
    <row r="3" spans="1:18" ht="28" hidden="1" x14ac:dyDescent="0.6">
      <c r="A3" s="86" t="str">
        <f>IF(NOT(Основа!A3=0),Основа!A3,"")</f>
        <v/>
      </c>
      <c r="B3" s="130" t="str">
        <f>IF(NOT(Основа!B3=0),Основа!B3,"")</f>
        <v/>
      </c>
      <c r="C3" s="130" t="str">
        <f>IF(NOT(Основа!C3=0),Основа!C3,"")</f>
        <v/>
      </c>
      <c r="D3" s="2" t="str">
        <f>IF(NOT(Основа!D3=0),Основа!D3,"")</f>
        <v/>
      </c>
      <c r="E3" s="2" t="str">
        <f>IF(NOT(Основа!E3=0),Основа!E3,"")</f>
        <v/>
      </c>
      <c r="F3" s="2" t="str">
        <f>IF(NOT(Основа!F3=0),Основа!F3,"")</f>
        <v/>
      </c>
      <c r="G3" s="2" t="str">
        <f>IF(NOT(Основа!H3=0),Основа!H3,"")</f>
        <v/>
      </c>
      <c r="H3" s="2" t="str">
        <f>IF(NOT(Основа!I3=0),Основа!I3,"")</f>
        <v/>
      </c>
      <c r="I3" s="2" t="str">
        <f>IF(NOT(Основа!J3=0),Основа!J3,"")</f>
        <v/>
      </c>
      <c r="J3" s="2" t="str">
        <f>IF(NOT(Основа!K3=0),Основа!K3,"")</f>
        <v/>
      </c>
      <c r="K3" s="87" t="str">
        <f>IF(NOT(Основа!L3=0),Основа!L3,"")</f>
        <v/>
      </c>
      <c r="L3" s="87" t="str">
        <f>IF(NOT(Основа!M3=0),Основа!M3,"")</f>
        <v/>
      </c>
      <c r="M3" s="87" t="str">
        <f>IF(NOT(Основа!N3=0),Основа!N3,"")</f>
        <v/>
      </c>
      <c r="N3" s="87" t="str">
        <f>IF(NOT(Основа!P3=0),Основа!P3,"")</f>
        <v/>
      </c>
      <c r="O3" s="87" t="str">
        <f>IF(NOT(Основа!Q3=0),Основа!Q3,"")</f>
        <v/>
      </c>
      <c r="P3" s="87" t="str">
        <f>IF(NOT(Основа!R3=0),Основа!R3,"")</f>
        <v/>
      </c>
      <c r="Q3" s="87"/>
    </row>
    <row r="4" spans="1:18" ht="28" hidden="1" x14ac:dyDescent="0.6">
      <c r="A4" s="86" t="str">
        <f>IF(NOT(Основа!A4=0),Основа!A4,"")</f>
        <v/>
      </c>
      <c r="B4" s="130" t="str">
        <f>IF(NOT(Основа!B4=0),Основа!B4,"")</f>
        <v/>
      </c>
      <c r="C4" s="130" t="str">
        <f>IF(NOT(Основа!C4=0),Основа!C4,"")</f>
        <v/>
      </c>
      <c r="D4" s="2" t="str">
        <f>IF(NOT(Основа!D4=0),Основа!D4,"")</f>
        <v/>
      </c>
      <c r="E4" s="2" t="str">
        <f>IF(NOT(Основа!E4=0),Основа!E4,"")</f>
        <v/>
      </c>
      <c r="F4" s="2" t="str">
        <f>IF(NOT(Основа!F4=0),Основа!F4,"")</f>
        <v/>
      </c>
      <c r="G4" s="2" t="str">
        <f>IF(NOT(Основа!H4=0),Основа!H4,"")</f>
        <v/>
      </c>
      <c r="H4" s="2" t="str">
        <f>IF(NOT(Основа!I4=0),Основа!I4,"")</f>
        <v/>
      </c>
      <c r="I4" s="2" t="str">
        <f>IF(NOT(Основа!J4=0),Основа!J4,"")</f>
        <v/>
      </c>
      <c r="J4" s="2" t="str">
        <f>IF(NOT(Основа!K4=0),Основа!K4,"")</f>
        <v/>
      </c>
      <c r="K4" s="87" t="str">
        <f>IF(NOT(Основа!L4=0),Основа!L4,"")</f>
        <v/>
      </c>
      <c r="L4" s="87" t="str">
        <f>IF(NOT(Основа!M4=0),Основа!M4,"")</f>
        <v/>
      </c>
      <c r="M4" s="87" t="str">
        <f>IF(NOT(Основа!N4=0),Основа!N4,"")</f>
        <v/>
      </c>
      <c r="N4" s="87" t="str">
        <f>IF(NOT(Основа!P4=0),Основа!P4,"")</f>
        <v/>
      </c>
      <c r="O4" s="87" t="str">
        <f>IF(NOT(Основа!Q4=0),Основа!Q4,"")</f>
        <v/>
      </c>
      <c r="P4" s="87" t="str">
        <f>IF(NOT(Основа!R4=0),Основа!R4,"")</f>
        <v/>
      </c>
      <c r="Q4" s="87"/>
    </row>
    <row r="5" spans="1:18" ht="31.75" customHeight="1" x14ac:dyDescent="0.65">
      <c r="A5" s="86" t="str">
        <f>IF(NOT(Основа!A5=0),Основа!A5,"")</f>
        <v/>
      </c>
      <c r="B5" s="130"/>
      <c r="C5" s="130"/>
      <c r="D5" s="73"/>
      <c r="E5" s="72"/>
      <c r="F5" s="72"/>
      <c r="H5" s="2" t="str">
        <f>IF(NOT(Основа!I5=0),Основа!I5,"")</f>
        <v/>
      </c>
      <c r="I5" s="2" t="str">
        <f>IF(NOT(Основа!J5=0),Основа!J5,"")</f>
        <v/>
      </c>
      <c r="J5" s="2" t="str">
        <f>IF(NOT(Основа!K5=0),Основа!K5,"")</f>
        <v/>
      </c>
      <c r="K5" s="87" t="str">
        <f>IF(NOT(Основа!L5=0),Основа!L5,"")</f>
        <v/>
      </c>
      <c r="L5" s="87" t="str">
        <f>IF(NOT(Основа!M5=0),Основа!M5,"")</f>
        <v/>
      </c>
      <c r="M5" s="87" t="str">
        <f>IF(NOT(Основа!N5=0),Основа!N5,"")</f>
        <v/>
      </c>
      <c r="N5" s="87" t="str">
        <f>IF(NOT(Основа!P5=0),Основа!P5,"")</f>
        <v/>
      </c>
      <c r="O5" s="87" t="str">
        <f>IF(NOT(Основа!Q5=0),Основа!Q5,"")</f>
        <v/>
      </c>
      <c r="P5" s="87" t="str">
        <f>IF(NOT(Основа!R5=0),Основа!R5,"")</f>
        <v/>
      </c>
      <c r="Q5" s="87"/>
    </row>
    <row r="6" spans="1:18" ht="85.4" customHeight="1" x14ac:dyDescent="0.6">
      <c r="A6" s="86" t="str">
        <f>IF(NOT(Основа!A6=0),Основа!A6,"")</f>
        <v/>
      </c>
      <c r="B6" s="395" t="s">
        <v>71</v>
      </c>
      <c r="C6" s="395"/>
      <c r="D6" s="395"/>
      <c r="E6" s="395"/>
      <c r="F6" s="395"/>
      <c r="G6" s="395"/>
      <c r="H6" s="2" t="str">
        <f>IF(NOT(Основа!I6=0),Основа!I6,"")</f>
        <v/>
      </c>
      <c r="I6" s="393" t="s">
        <v>70</v>
      </c>
      <c r="J6" s="393"/>
      <c r="K6" s="393"/>
      <c r="L6" s="393"/>
      <c r="M6" s="393"/>
      <c r="N6" s="393"/>
      <c r="O6" s="393"/>
      <c r="P6" s="393"/>
    </row>
    <row r="7" spans="1:18" ht="39.65" customHeight="1" x14ac:dyDescent="0.6">
      <c r="A7" s="86" t="str">
        <f>IF(NOT(Основа!A7=0),Основа!A7,"")</f>
        <v/>
      </c>
      <c r="B7" s="396" t="str">
        <f>IF(NOT(Основа!B7=0),Основа!B7,"")</f>
        <v/>
      </c>
      <c r="C7" s="396" t="str">
        <f>IF(NOT(Основа!C7=0),Основа!C7,"")</f>
        <v/>
      </c>
      <c r="D7" s="396" t="s">
        <v>68</v>
      </c>
      <c r="E7" s="396"/>
      <c r="F7" s="396" t="s">
        <v>69</v>
      </c>
      <c r="G7" s="396" t="s">
        <v>67</v>
      </c>
      <c r="H7" s="74" t="s">
        <v>67</v>
      </c>
      <c r="I7" s="74" t="s">
        <v>67</v>
      </c>
      <c r="J7" s="394" t="str">
        <f ca="1">Основа!$AD$6</f>
        <v>групповых занятий на I полугодие 2026/2027 учебного года</v>
      </c>
      <c r="K7" s="394"/>
      <c r="L7" s="394"/>
      <c r="M7" s="394"/>
      <c r="N7" s="394"/>
      <c r="O7" s="394"/>
      <c r="P7" s="394"/>
      <c r="Q7" s="1"/>
    </row>
    <row r="8" spans="1:18" ht="18" customHeight="1" thickBot="1" x14ac:dyDescent="0.7">
      <c r="A8" s="86" t="str">
        <f>IF(NOT(Основа!A8=0),Основа!A8,"")</f>
        <v/>
      </c>
      <c r="B8" s="86" t="str">
        <f>IF(NOT(Основа!B8=0),Основа!B8,"")</f>
        <v/>
      </c>
      <c r="C8" s="86" t="str">
        <f>IF(NOT(Основа!C8=0),Основа!C8,"")</f>
        <v/>
      </c>
      <c r="D8" s="402" t="str">
        <f>IF(NOT(Основа!D8=0),Основа!D8,"")</f>
        <v/>
      </c>
      <c r="E8" s="403" t="str">
        <f>IF(NOT(Основа!E8=0),Основа!E8,"")</f>
        <v/>
      </c>
      <c r="F8" s="403" t="str">
        <f>IF(NOT(Основа!F8=0),Основа!F8,"")</f>
        <v/>
      </c>
      <c r="G8" s="2" t="str">
        <f>IF(NOT(Основа!H8=0),Основа!H8,"")</f>
        <v/>
      </c>
      <c r="H8" s="2" t="str">
        <f>IF(NOT(Основа!I8=0),Основа!I8,"")</f>
        <v/>
      </c>
      <c r="I8" s="2" t="str">
        <f>IF(NOT(Основа!J8=0),Основа!J8,"")</f>
        <v/>
      </c>
      <c r="J8" s="2" t="str">
        <f>IF(NOT(Основа!K8=0),Основа!K8,"")</f>
        <v/>
      </c>
      <c r="K8" s="2" t="str">
        <f>IF(NOT(Основа!L8=0),Основа!L8,"")</f>
        <v/>
      </c>
      <c r="L8" s="2" t="str">
        <f>IF(NOT(Основа!M8=0),Основа!M8,"")</f>
        <v/>
      </c>
      <c r="M8" s="2" t="str">
        <f>IF(NOT(Основа!N8=0),Основа!N8,"")</f>
        <v/>
      </c>
      <c r="N8" t="str">
        <f>IF(NOT(Основа!P8=0),Основа!P8,"")</f>
        <v/>
      </c>
      <c r="O8" t="str">
        <f>IF(NOT(Основа!Q8=0),Основа!Q8,"")</f>
        <v/>
      </c>
      <c r="P8" t="str">
        <f>IF(NOT(Основа!R8=0),Основа!R8,"")</f>
        <v/>
      </c>
    </row>
    <row r="9" spans="1:18" ht="41.15" customHeight="1" thickTop="1" thickBot="1" x14ac:dyDescent="0.4">
      <c r="A9" s="89" t="str">
        <f>IF(NOT(Основа!A9=0),Основа!A9,"")</f>
        <v/>
      </c>
      <c r="B9" s="332" t="str">
        <f>IF(NOT(Основа!B9=0),Основа!B9,"")</f>
        <v>День, время</v>
      </c>
      <c r="C9" s="333" t="str">
        <f>IF(NOT(Основа!C9=0),Основа!C9,"")</f>
        <v/>
      </c>
      <c r="D9" s="3" t="str">
        <f>IF(NOT(Основа!T9=0),Основа!T9,"")</f>
        <v>IIфно1</v>
      </c>
      <c r="E9" s="3" t="str">
        <f>IF(NOT(Основа!X9=0),Основа!X9,"")</f>
        <v xml:space="preserve">II дух </v>
      </c>
      <c r="F9" s="3" t="str">
        <f>IF(NOT(Основа!Y9=0),Основа!Y9,"")</f>
        <v>II дух (и)</v>
      </c>
      <c r="G9" s="3" t="str">
        <f>IF(NOT(Основа!Z9=0),Основа!Z9,"")</f>
        <v>II ино1</v>
      </c>
      <c r="H9" s="3" t="str">
        <f>IF(NOT(Основа!AA9=0),Основа!AA9,"")</f>
        <v>II ино2</v>
      </c>
      <c r="I9" s="3" t="str">
        <f>IF(NOT(Основа!AB9=0),Основа!AB9,"")</f>
        <v>II вок1</v>
      </c>
      <c r="J9" s="3" t="str">
        <f>IF(NOT(Основа!AC9=0),Основа!AC9,"")</f>
        <v>II вок2</v>
      </c>
      <c r="K9" s="3" t="str">
        <f>IF(NOT(Основа!AD9=0),Основа!AD9,"")</f>
        <v>II схнп</v>
      </c>
      <c r="L9" s="3" t="str">
        <f>IF(NOT(Основа!AE9=0),Основа!AE9,"")</f>
        <v>II дхо</v>
      </c>
      <c r="M9" s="3" t="str">
        <f>IF(NOT(Основа!AF9=0),Основа!AF9,"")</f>
        <v>II теор</v>
      </c>
      <c r="N9" s="4" t="str">
        <f>IF(NOT(Основа!P9=0),Основа!P9,"")</f>
        <v/>
      </c>
      <c r="O9" s="344" t="s">
        <v>66</v>
      </c>
      <c r="P9" s="345" t="str">
        <f>IF(NOT(Основа!R9=0),Основа!R9,"")</f>
        <v/>
      </c>
      <c r="Q9" s="334"/>
      <c r="R9" s="135"/>
    </row>
    <row r="10" spans="1:18" ht="41.15" customHeight="1" thickTop="1" x14ac:dyDescent="0.35">
      <c r="A10" s="86" t="str">
        <f>IF(NOT(Основа!A10=0),Основа!A10,"")</f>
        <v/>
      </c>
      <c r="B10" s="325" t="str">
        <f>IF(NOT(Основа!B10=0),Основа!B10,"")</f>
        <v>понедельник</v>
      </c>
      <c r="C10" s="5">
        <f>IF(NOT(Основа!C10=0),Основа!C10,"")</f>
        <v>0.375</v>
      </c>
      <c r="D10" s="75" t="s">
        <v>101</v>
      </c>
      <c r="E10" s="75" t="s">
        <v>101</v>
      </c>
      <c r="F10" s="36" t="s">
        <v>67</v>
      </c>
      <c r="G10" s="36" t="s">
        <v>67</v>
      </c>
      <c r="H10" s="75" t="s">
        <v>101</v>
      </c>
      <c r="I10" s="36" t="s">
        <v>67</v>
      </c>
      <c r="J10" s="8" t="s">
        <v>67</v>
      </c>
      <c r="K10" s="75" t="s">
        <v>101</v>
      </c>
      <c r="L10" s="75" t="s">
        <v>101</v>
      </c>
      <c r="M10" s="36" t="s">
        <v>44</v>
      </c>
      <c r="N10" s="9" t="str">
        <f>IF(NOT(Основа!P10=0),Основа!P10,"")</f>
        <v/>
      </c>
      <c r="O10" s="136">
        <f>IF(NOT(Основа!Q10=0),Основа!Q10,"")</f>
        <v>0.375</v>
      </c>
      <c r="P10" s="397" t="str">
        <f>IF(NOT(Основа!R10=0),Основа!R10,"")</f>
        <v>понедельник</v>
      </c>
      <c r="Q10" s="5"/>
      <c r="R10" s="135"/>
    </row>
    <row r="11" spans="1:18" ht="41.15" customHeight="1" x14ac:dyDescent="0.35">
      <c r="A11" s="86" t="str">
        <f>IF(NOT(Основа!A11=0),Основа!A11,"")</f>
        <v/>
      </c>
      <c r="B11" s="320" t="str">
        <f>IF(NOT(Основа!B11=0),Основа!B11,"")</f>
        <v/>
      </c>
      <c r="C11" s="10">
        <f>IF(NOT(Основа!C11=0),Основа!C11,"")</f>
        <v>0.44791666666666669</v>
      </c>
      <c r="D11" s="11" t="s">
        <v>198</v>
      </c>
      <c r="E11" s="13" t="s">
        <v>146</v>
      </c>
      <c r="F11" s="12" t="s">
        <v>151</v>
      </c>
      <c r="G11" s="12" t="s">
        <v>245</v>
      </c>
      <c r="H11" s="13" t="s">
        <v>146</v>
      </c>
      <c r="I11" s="13" t="s">
        <v>154</v>
      </c>
      <c r="J11" s="12" t="s">
        <v>246</v>
      </c>
      <c r="K11" s="11" t="s">
        <v>73</v>
      </c>
      <c r="L11" s="11" t="s">
        <v>198</v>
      </c>
      <c r="M11" s="12" t="s">
        <v>208</v>
      </c>
      <c r="N11" s="14" t="str">
        <f>IF(NOT(Основа!P11=0),Основа!P11,"")</f>
        <v/>
      </c>
      <c r="O11" s="137">
        <f>IF(NOT(Основа!Q11=0),Основа!Q11,"")</f>
        <v>0.44791666666666669</v>
      </c>
      <c r="P11" s="323" t="str">
        <f>IF(NOT(Основа!R11=0),Основа!R11,"")</f>
        <v/>
      </c>
      <c r="Q11" s="10"/>
      <c r="R11" s="135"/>
    </row>
    <row r="12" spans="1:18" ht="41.15" customHeight="1" x14ac:dyDescent="0.35">
      <c r="A12" s="86" t="str">
        <f>IF(NOT(Основа!A12=0),Основа!A12,"")</f>
        <v/>
      </c>
      <c r="B12" s="320" t="str">
        <f>IF(NOT(Основа!B12=0),Основа!B12,"")</f>
        <v/>
      </c>
      <c r="C12" s="16">
        <f>IF(NOT(Основа!C12=0),Основа!C12,"")</f>
        <v>0.53472222222222221</v>
      </c>
      <c r="D12" s="17" t="s">
        <v>46</v>
      </c>
      <c r="E12" s="17" t="s">
        <v>26</v>
      </c>
      <c r="F12" s="19" t="s">
        <v>30</v>
      </c>
      <c r="G12" s="19" t="s">
        <v>27</v>
      </c>
      <c r="H12" s="19" t="s">
        <v>27</v>
      </c>
      <c r="I12" s="41" t="s">
        <v>67</v>
      </c>
      <c r="J12" s="19" t="s">
        <v>77</v>
      </c>
      <c r="K12" s="19" t="s">
        <v>158</v>
      </c>
      <c r="L12" s="19" t="s">
        <v>41</v>
      </c>
      <c r="M12" s="19" t="s">
        <v>162</v>
      </c>
      <c r="N12" s="20" t="str">
        <f>IF(NOT(Основа!P12=0),Основа!P12,"")</f>
        <v/>
      </c>
      <c r="O12" s="138">
        <f>IF(NOT(Основа!Q12=0),Основа!Q12,"")</f>
        <v>0.53472222222222221</v>
      </c>
      <c r="P12" s="323" t="str">
        <f>IF(NOT(Основа!R12=0),Основа!R12,"")</f>
        <v/>
      </c>
      <c r="Q12" s="16"/>
      <c r="R12" s="135"/>
    </row>
    <row r="13" spans="1:18" ht="41.15" customHeight="1" x14ac:dyDescent="0.35">
      <c r="A13" s="86" t="str">
        <f>IF(NOT(Основа!A13=0),Основа!A13,"")</f>
        <v/>
      </c>
      <c r="B13" s="320" t="str">
        <f>IF(NOT(Основа!B13=0),Основа!B13,"")</f>
        <v/>
      </c>
      <c r="C13" s="10">
        <f>IF(NOT(Основа!C13=0),Основа!C13,"")</f>
        <v>0.60416666666666663</v>
      </c>
      <c r="D13" s="11" t="s">
        <v>26</v>
      </c>
      <c r="E13" s="22" t="s">
        <v>27</v>
      </c>
      <c r="F13" s="22" t="s">
        <v>77</v>
      </c>
      <c r="G13" s="22" t="s">
        <v>26</v>
      </c>
      <c r="H13" s="13" t="s">
        <v>67</v>
      </c>
      <c r="I13" s="13" t="s">
        <v>67</v>
      </c>
      <c r="J13" s="13" t="s">
        <v>67</v>
      </c>
      <c r="K13" s="11" t="s">
        <v>67</v>
      </c>
      <c r="L13" s="13" t="s">
        <v>160</v>
      </c>
      <c r="M13" s="13" t="s">
        <v>67</v>
      </c>
      <c r="N13" s="14" t="str">
        <f>IF(NOT(Основа!P13=0),Основа!P13,"")</f>
        <v/>
      </c>
      <c r="O13" s="137">
        <f>IF(NOT(Основа!Q13=0),Основа!Q13,"")</f>
        <v>0.60416666666666663</v>
      </c>
      <c r="P13" s="323" t="str">
        <f>IF(NOT(Основа!R13=0),Основа!R13,"")</f>
        <v/>
      </c>
      <c r="Q13" s="10"/>
      <c r="R13" s="135"/>
    </row>
    <row r="14" spans="1:18" ht="41.15" customHeight="1" x14ac:dyDescent="0.35">
      <c r="A14" s="86" t="str">
        <f>IF(NOT(Основа!A14=0),Основа!A14,"")</f>
        <v/>
      </c>
      <c r="B14" s="320" t="str">
        <f>IF(NOT(Основа!B14=0),Основа!B14,"")</f>
        <v/>
      </c>
      <c r="C14" s="23">
        <f>IF(NOT(Основа!C14=0),Основа!C14,"")</f>
        <v>0.67361111111111116</v>
      </c>
      <c r="D14" s="24" t="s">
        <v>67</v>
      </c>
      <c r="E14" s="24" t="s">
        <v>28</v>
      </c>
      <c r="F14" s="24" t="s">
        <v>67</v>
      </c>
      <c r="G14" s="24" t="s">
        <v>45</v>
      </c>
      <c r="H14" s="24" t="s">
        <v>45</v>
      </c>
      <c r="I14" s="24" t="s">
        <v>67</v>
      </c>
      <c r="J14" s="24" t="s">
        <v>67</v>
      </c>
      <c r="K14" s="24" t="s">
        <v>45</v>
      </c>
      <c r="L14" s="25" t="s">
        <v>67</v>
      </c>
      <c r="M14" s="25" t="s">
        <v>67</v>
      </c>
      <c r="N14" s="26" t="str">
        <f>IF(NOT(Основа!P14=0),Основа!P14,"")</f>
        <v/>
      </c>
      <c r="O14" s="139">
        <f>IF(NOT(Основа!Q14=0),Основа!Q14,"")</f>
        <v>0.67361111111111116</v>
      </c>
      <c r="P14" s="323" t="str">
        <f>IF(NOT(Основа!R14=0),Основа!R14,"")</f>
        <v/>
      </c>
      <c r="Q14" s="23"/>
      <c r="R14" s="135"/>
    </row>
    <row r="15" spans="1:18" ht="41.15" customHeight="1" thickBot="1" x14ac:dyDescent="0.4">
      <c r="A15" s="86" t="str">
        <f>IF(NOT(Основа!A15=0),Основа!A15,"")</f>
        <v/>
      </c>
      <c r="B15" s="328" t="str">
        <f>IF(NOT(Основа!B15=0),Основа!B15,"")</f>
        <v/>
      </c>
      <c r="C15" s="70">
        <f>IF(NOT(Основа!C15=0),Основа!C15,"")</f>
        <v>0.74305555555555547</v>
      </c>
      <c r="D15" s="66" t="s">
        <v>67</v>
      </c>
      <c r="E15" s="66" t="s">
        <v>67</v>
      </c>
      <c r="F15" s="67" t="s">
        <v>67</v>
      </c>
      <c r="G15" s="67" t="s">
        <v>67</v>
      </c>
      <c r="H15" s="66" t="s">
        <v>67</v>
      </c>
      <c r="I15" s="66" t="s">
        <v>67</v>
      </c>
      <c r="J15" s="67" t="s">
        <v>67</v>
      </c>
      <c r="K15" s="67" t="s">
        <v>67</v>
      </c>
      <c r="L15" s="67" t="s">
        <v>67</v>
      </c>
      <c r="M15" s="67" t="s">
        <v>67</v>
      </c>
      <c r="N15" s="71" t="str">
        <f>IF(NOT(Основа!P15=0),Основа!P15,"")</f>
        <v/>
      </c>
      <c r="O15" s="140">
        <f>IF(NOT(Основа!Q15=0),Основа!Q15,"")</f>
        <v>0.74305555555555547</v>
      </c>
      <c r="P15" s="400" t="str">
        <f>IF(NOT(Основа!R15=0),Основа!R15,"")</f>
        <v/>
      </c>
      <c r="Q15" s="70"/>
      <c r="R15" s="135"/>
    </row>
    <row r="16" spans="1:18" ht="41.15" customHeight="1" thickTop="1" x14ac:dyDescent="0.35">
      <c r="A16" s="86" t="str">
        <f>IF(NOT(Основа!A16=0),Основа!A16,"")</f>
        <v/>
      </c>
      <c r="B16" s="325" t="str">
        <f>IF(NOT(Основа!B16=0),Основа!B16,"")</f>
        <v>вторник</v>
      </c>
      <c r="C16" s="5">
        <f>IF(NOT(Основа!C16=0),Основа!C16,"")</f>
        <v>0.375</v>
      </c>
      <c r="D16" s="7" t="s">
        <v>67</v>
      </c>
      <c r="E16" s="6" t="s">
        <v>102</v>
      </c>
      <c r="F16" s="6" t="s">
        <v>102</v>
      </c>
      <c r="G16" s="7" t="s">
        <v>67</v>
      </c>
      <c r="H16" s="7" t="s">
        <v>67</v>
      </c>
      <c r="I16" s="102" t="s">
        <v>33</v>
      </c>
      <c r="J16" s="102" t="s">
        <v>33</v>
      </c>
      <c r="K16" s="6" t="s">
        <v>102</v>
      </c>
      <c r="L16" s="6" t="s">
        <v>102</v>
      </c>
      <c r="M16" s="6" t="s">
        <v>102</v>
      </c>
      <c r="N16" s="9" t="str">
        <f>IF(NOT(Основа!P16=0),Основа!P16,"")</f>
        <v/>
      </c>
      <c r="O16" s="136">
        <f>IF(NOT(Основа!Q16=0),Основа!Q16,"")</f>
        <v>0.375</v>
      </c>
      <c r="P16" s="397" t="str">
        <f>IF(NOT(Основа!R16=0),Основа!R16,"")</f>
        <v>вторник</v>
      </c>
      <c r="Q16" s="5"/>
      <c r="R16" s="135"/>
    </row>
    <row r="17" spans="1:18" ht="41.15" customHeight="1" x14ac:dyDescent="0.35">
      <c r="A17" s="86" t="str">
        <f>IF(NOT(Основа!A17=0),Основа!A17,"")</f>
        <v/>
      </c>
      <c r="B17" s="320" t="str">
        <f>IF(NOT(Основа!B17=0),Основа!B17,"")</f>
        <v/>
      </c>
      <c r="C17" s="10">
        <f>IF(NOT(Основа!C17=0),Основа!C17,"")</f>
        <v>0.44791666666666669</v>
      </c>
      <c r="D17" s="12" t="s">
        <v>200</v>
      </c>
      <c r="E17" s="12" t="s">
        <v>104</v>
      </c>
      <c r="F17" s="12" t="s">
        <v>104</v>
      </c>
      <c r="G17" s="12" t="s">
        <v>200</v>
      </c>
      <c r="H17" s="12" t="s">
        <v>200</v>
      </c>
      <c r="I17" s="13" t="s">
        <v>67</v>
      </c>
      <c r="J17" s="12" t="s">
        <v>200</v>
      </c>
      <c r="K17" s="12" t="s">
        <v>104</v>
      </c>
      <c r="L17" s="12" t="s">
        <v>104</v>
      </c>
      <c r="M17" s="12" t="s">
        <v>104</v>
      </c>
      <c r="N17" s="29" t="str">
        <f>IF(NOT(Основа!P17=0),Основа!P17,"")</f>
        <v/>
      </c>
      <c r="O17" s="137">
        <f>IF(NOT(Основа!Q17=0),Основа!Q17,"")</f>
        <v>0.44791666666666669</v>
      </c>
      <c r="P17" s="323" t="str">
        <f>IF(NOT(Основа!R17=0),Основа!R17,"")</f>
        <v/>
      </c>
      <c r="Q17" s="10"/>
      <c r="R17" s="135"/>
    </row>
    <row r="18" spans="1:18" ht="41.15" customHeight="1" x14ac:dyDescent="0.35">
      <c r="A18" s="86" t="str">
        <f>IF(NOT(Основа!A18=0),Основа!A18,"")</f>
        <v/>
      </c>
      <c r="B18" s="320" t="str">
        <f>IF(NOT(Основа!B18=0),Основа!B18,"")</f>
        <v/>
      </c>
      <c r="C18" s="16">
        <f>IF(NOT(Основа!C18=0),Основа!C18,"")</f>
        <v>0.53472222222222221</v>
      </c>
      <c r="D18" s="30" t="s">
        <v>103</v>
      </c>
      <c r="E18" s="40" t="s">
        <v>29</v>
      </c>
      <c r="F18" s="40" t="s">
        <v>148</v>
      </c>
      <c r="G18" s="30" t="s">
        <v>103</v>
      </c>
      <c r="H18" s="30" t="s">
        <v>103</v>
      </c>
      <c r="I18" s="19" t="s">
        <v>201</v>
      </c>
      <c r="J18" s="30" t="s">
        <v>103</v>
      </c>
      <c r="K18" s="19" t="s">
        <v>159</v>
      </c>
      <c r="L18" s="40" t="s">
        <v>148</v>
      </c>
      <c r="M18" s="30" t="s">
        <v>67</v>
      </c>
      <c r="N18" s="21" t="str">
        <f>IF(NOT(Основа!P18=0),Основа!P18,"")</f>
        <v/>
      </c>
      <c r="O18" s="138">
        <f>IF(NOT(Основа!Q18=0),Основа!Q18,"")</f>
        <v>0.53472222222222221</v>
      </c>
      <c r="P18" s="323" t="str">
        <f>IF(NOT(Основа!R18=0),Основа!R18,"")</f>
        <v/>
      </c>
      <c r="Q18" s="16"/>
      <c r="R18" s="135"/>
    </row>
    <row r="19" spans="1:18" ht="41.15" customHeight="1" x14ac:dyDescent="0.35">
      <c r="A19" s="86" t="str">
        <f>IF(NOT(Основа!A19=0),Основа!A19,"")</f>
        <v/>
      </c>
      <c r="B19" s="320" t="str">
        <f>IF(NOT(Основа!B19=0),Основа!B19,"")</f>
        <v/>
      </c>
      <c r="C19" s="10">
        <f>IF(NOT(Основа!C19=0),Основа!C19,"")</f>
        <v>0.60416666666666663</v>
      </c>
      <c r="D19" s="22" t="s">
        <v>59</v>
      </c>
      <c r="E19" s="22" t="s">
        <v>59</v>
      </c>
      <c r="F19" s="22" t="s">
        <v>76</v>
      </c>
      <c r="G19" s="22" t="s">
        <v>76</v>
      </c>
      <c r="H19" s="22" t="s">
        <v>76</v>
      </c>
      <c r="I19" s="13" t="s">
        <v>202</v>
      </c>
      <c r="J19" s="22" t="s">
        <v>203</v>
      </c>
      <c r="K19" s="22" t="s">
        <v>205</v>
      </c>
      <c r="L19" s="22" t="s">
        <v>26</v>
      </c>
      <c r="M19" s="22" t="s">
        <v>161</v>
      </c>
      <c r="N19" s="15" t="str">
        <f>IF(NOT(Основа!P19=0),Основа!P19,"")</f>
        <v/>
      </c>
      <c r="O19" s="137">
        <f>IF(NOT(Основа!Q19=0),Основа!Q19,"")</f>
        <v>0.60416666666666663</v>
      </c>
      <c r="P19" s="323" t="str">
        <f>IF(NOT(Основа!R19=0),Основа!R19,"")</f>
        <v/>
      </c>
      <c r="Q19" s="10"/>
      <c r="R19" s="135"/>
    </row>
    <row r="20" spans="1:18" ht="41.15" customHeight="1" thickBot="1" x14ac:dyDescent="0.4">
      <c r="A20" s="86" t="str">
        <f>IF(NOT(Основа!A20=0),Основа!A20,"")</f>
        <v/>
      </c>
      <c r="B20" s="328" t="str">
        <f>IF(NOT(Основа!B20=0),Основа!B20,"")</f>
        <v/>
      </c>
      <c r="C20" s="103">
        <f>IF(NOT(Основа!C20=0),Основа!C20,"")</f>
        <v>0.67361111111111116</v>
      </c>
      <c r="D20" s="107" t="s">
        <v>67</v>
      </c>
      <c r="E20" s="107" t="s">
        <v>67</v>
      </c>
      <c r="F20" s="107" t="s">
        <v>67</v>
      </c>
      <c r="G20" s="107" t="s">
        <v>67</v>
      </c>
      <c r="H20" s="104" t="s">
        <v>67</v>
      </c>
      <c r="I20" s="104" t="s">
        <v>67</v>
      </c>
      <c r="J20" s="104" t="s">
        <v>67</v>
      </c>
      <c r="K20" s="104" t="s">
        <v>67</v>
      </c>
      <c r="L20" s="107" t="s">
        <v>67</v>
      </c>
      <c r="M20" s="107" t="s">
        <v>231</v>
      </c>
      <c r="N20" s="106" t="str">
        <f>IF(NOT(Основа!P20=0),Основа!P20,"")</f>
        <v/>
      </c>
      <c r="O20" s="141">
        <f>IF(NOT(Основа!Q20=0),Основа!Q20,"")</f>
        <v>0.67361111111111116</v>
      </c>
      <c r="P20" s="400" t="str">
        <f>IF(NOT(Основа!R20=0),Основа!R20,"")</f>
        <v/>
      </c>
      <c r="Q20" s="103"/>
      <c r="R20" s="135"/>
    </row>
    <row r="21" spans="1:18" ht="41.15" customHeight="1" thickTop="1" x14ac:dyDescent="0.35">
      <c r="A21" s="86" t="str">
        <f>IF(NOT(Основа!A21=0),Основа!A21,"")</f>
        <v/>
      </c>
      <c r="B21" s="325" t="str">
        <f>IF(NOT(Основа!B21=0),Основа!B21,"")</f>
        <v>среда</v>
      </c>
      <c r="C21" s="5">
        <f>IF(NOT(Основа!C21=0),Основа!C21,"")</f>
        <v>0.375</v>
      </c>
      <c r="D21" s="6" t="s">
        <v>106</v>
      </c>
      <c r="E21" s="6" t="s">
        <v>106</v>
      </c>
      <c r="F21" s="7" t="s">
        <v>107</v>
      </c>
      <c r="G21" s="6" t="s">
        <v>106</v>
      </c>
      <c r="H21" s="6" t="s">
        <v>106</v>
      </c>
      <c r="I21" s="7" t="s">
        <v>67</v>
      </c>
      <c r="J21" s="7" t="s">
        <v>107</v>
      </c>
      <c r="K21" s="6" t="s">
        <v>106</v>
      </c>
      <c r="L21" s="7" t="s">
        <v>107</v>
      </c>
      <c r="M21" s="6" t="s">
        <v>106</v>
      </c>
      <c r="N21" s="109" t="str">
        <f>IF(NOT(Основа!P21=0),Основа!P21,"")</f>
        <v/>
      </c>
      <c r="O21" s="153">
        <f>IF(NOT(Основа!Q21=0),Основа!Q21,"")</f>
        <v>0.375</v>
      </c>
      <c r="P21" s="397" t="str">
        <f>IF(NOT(Основа!R21=0),Основа!R21,"")</f>
        <v>среда</v>
      </c>
      <c r="Q21" s="5"/>
      <c r="R21" s="135"/>
    </row>
    <row r="22" spans="1:18" ht="41.15" customHeight="1" x14ac:dyDescent="0.35">
      <c r="A22" s="86" t="str">
        <f>IF(NOT(Основа!A22=0),Основа!A22,"")</f>
        <v/>
      </c>
      <c r="B22" s="335" t="str">
        <f>IF(NOT(Основа!B22=0),Основа!B22,"")</f>
        <v/>
      </c>
      <c r="C22" s="31">
        <f>IF(NOT(Основа!C22=0),Основа!C22,"")</f>
        <v>0.44791666666666669</v>
      </c>
      <c r="D22" s="34" t="s">
        <v>107</v>
      </c>
      <c r="E22" s="34" t="s">
        <v>107</v>
      </c>
      <c r="F22" s="33" t="s">
        <v>106</v>
      </c>
      <c r="G22" s="34" t="s">
        <v>107</v>
      </c>
      <c r="H22" s="34" t="s">
        <v>107</v>
      </c>
      <c r="I22" s="34" t="s">
        <v>107</v>
      </c>
      <c r="J22" s="33" t="s">
        <v>108</v>
      </c>
      <c r="K22" s="11" t="s">
        <v>73</v>
      </c>
      <c r="L22" s="33" t="s">
        <v>106</v>
      </c>
      <c r="M22" s="34" t="s">
        <v>107</v>
      </c>
      <c r="N22" s="35" t="str">
        <f>IF(NOT(Основа!P22=0),Основа!P22,"")</f>
        <v/>
      </c>
      <c r="O22" s="154">
        <f>IF(NOT(Основа!Q22=0),Основа!Q22,"")</f>
        <v>0.44791666666666669</v>
      </c>
      <c r="P22" s="398" t="str">
        <f>IF(NOT(Основа!R22=0),Основа!R22,"")</f>
        <v/>
      </c>
      <c r="Q22" s="31"/>
      <c r="R22" s="135"/>
    </row>
    <row r="23" spans="1:18" ht="41.15" customHeight="1" x14ac:dyDescent="0.35">
      <c r="A23" s="86" t="str">
        <f>IF(NOT(Основа!A23=0),Основа!A23,"")</f>
        <v/>
      </c>
      <c r="B23" s="335" t="str">
        <f>IF(NOT(Основа!B23=0),Основа!B23,"")</f>
        <v/>
      </c>
      <c r="C23" s="126">
        <f>IF(NOT(Основа!C23=0),Основа!C23,"")</f>
        <v>0.53472222222222221</v>
      </c>
      <c r="D23" s="336" t="str">
        <f>IF(NOT(Основа!D23=0),Основа!D23,"")</f>
        <v>ОБЩЕСТВЕННЫЕ МЕРОПРИЯТИЯ</v>
      </c>
      <c r="E23" s="337" t="str">
        <f>IF(NOT(Основа!E23=0),Основа!E23,"")</f>
        <v/>
      </c>
      <c r="F23" s="337" t="str">
        <f>IF(NOT(Основа!F23=0),Основа!F23,"")</f>
        <v/>
      </c>
      <c r="G23" s="337" t="str">
        <f>IF(NOT(Основа!H23=0),Основа!H23,"")</f>
        <v/>
      </c>
      <c r="H23" s="337" t="str">
        <f>IF(NOT(Основа!I23=0),Основа!I23,"")</f>
        <v/>
      </c>
      <c r="I23" s="337" t="str">
        <f>IF(NOT(Основа!J23=0),Основа!J23,"")</f>
        <v/>
      </c>
      <c r="J23" s="337" t="str">
        <f>IF(NOT(Основа!K23=0),Основа!K23,"")</f>
        <v/>
      </c>
      <c r="K23" s="337" t="str">
        <f>IF(NOT(Основа!L23=0),Основа!L23,"")</f>
        <v/>
      </c>
      <c r="L23" s="337" t="str">
        <f>IF(NOT(Основа!M23=0),Основа!M23,"")</f>
        <v/>
      </c>
      <c r="M23" s="337" t="str">
        <f>IF(NOT(Основа!N23=0),Основа!N23,"")</f>
        <v/>
      </c>
      <c r="N23" s="127" t="str">
        <f>IF(NOT(Основа!P23=0),Основа!P23,"")</f>
        <v>Общественные мероприятия</v>
      </c>
      <c r="O23" s="155">
        <f>IF(NOT(Основа!Q23=0),Основа!Q23,"")</f>
        <v>0.53472222222222221</v>
      </c>
      <c r="P23" s="398" t="str">
        <f>IF(NOT(Основа!R23=0),Основа!R23,"")</f>
        <v/>
      </c>
      <c r="Q23" s="126"/>
      <c r="R23" s="135"/>
    </row>
    <row r="24" spans="1:18" ht="41.15" customHeight="1" x14ac:dyDescent="0.35">
      <c r="A24" s="86" t="str">
        <f>IF(NOT(Основа!A24=0),Основа!A24,"")</f>
        <v/>
      </c>
      <c r="B24" s="335" t="str">
        <f>IF(NOT(Основа!B24=0),Основа!B24,"")</f>
        <v/>
      </c>
      <c r="C24" s="10">
        <f>IF(NOT(Основа!C24=0),Основа!C24,"")</f>
        <v>0.60416666666666663</v>
      </c>
      <c r="D24" s="11" t="s">
        <v>67</v>
      </c>
      <c r="E24" s="11" t="s">
        <v>147</v>
      </c>
      <c r="F24" s="11" t="s">
        <v>30</v>
      </c>
      <c r="G24" s="11" t="s">
        <v>235</v>
      </c>
      <c r="H24" s="11" t="s">
        <v>147</v>
      </c>
      <c r="I24" s="13" t="s">
        <v>67</v>
      </c>
      <c r="J24" s="13" t="s">
        <v>206</v>
      </c>
      <c r="K24" s="13" t="s">
        <v>206</v>
      </c>
      <c r="L24" s="11" t="s">
        <v>42</v>
      </c>
      <c r="M24" s="11" t="s">
        <v>163</v>
      </c>
      <c r="N24" s="15" t="str">
        <f>IF(NOT(Основа!P24=0),Основа!P24,"")</f>
        <v/>
      </c>
      <c r="O24" s="156">
        <f>IF(NOT(Основа!Q24=0),Основа!Q24,"")</f>
        <v>0.60416666666666663</v>
      </c>
      <c r="P24" s="398" t="str">
        <f>IF(NOT(Основа!R24=0),Основа!R24,"")</f>
        <v/>
      </c>
      <c r="Q24" s="10"/>
      <c r="R24" s="135"/>
    </row>
    <row r="25" spans="1:18" ht="41.15" customHeight="1" x14ac:dyDescent="0.35">
      <c r="A25" s="86" t="str">
        <f>IF(NOT(Основа!A25=0),Основа!A25,"")</f>
        <v/>
      </c>
      <c r="B25" s="335" t="str">
        <f>IF(NOT(Основа!B25=0),Основа!B25,"")</f>
        <v/>
      </c>
      <c r="C25" s="23">
        <f>IF(NOT(Основа!C25=0),Основа!C25,"")</f>
        <v>0.67361111111111116</v>
      </c>
      <c r="D25" s="25" t="s">
        <v>76</v>
      </c>
      <c r="E25" s="24" t="s">
        <v>199</v>
      </c>
      <c r="F25" s="25" t="s">
        <v>105</v>
      </c>
      <c r="G25" s="25" t="s">
        <v>67</v>
      </c>
      <c r="H25" s="24" t="s">
        <v>67</v>
      </c>
      <c r="I25" s="25" t="s">
        <v>76</v>
      </c>
      <c r="J25" s="24" t="s">
        <v>67</v>
      </c>
      <c r="K25" s="24" t="s">
        <v>67</v>
      </c>
      <c r="L25" s="24" t="s">
        <v>199</v>
      </c>
      <c r="M25" s="24" t="s">
        <v>164</v>
      </c>
      <c r="N25" s="27" t="str">
        <f>IF(NOT(Основа!P25=0),Основа!P25,"")</f>
        <v/>
      </c>
      <c r="O25" s="157">
        <f>IF(NOT(Основа!Q25=0),Основа!Q25,"")</f>
        <v>0.67361111111111116</v>
      </c>
      <c r="P25" s="398" t="str">
        <f>IF(NOT(Основа!R25=0),Основа!R25,"")</f>
        <v/>
      </c>
      <c r="Q25" s="23"/>
      <c r="R25" s="135"/>
    </row>
    <row r="26" spans="1:18" ht="41.15" customHeight="1" thickBot="1" x14ac:dyDescent="0.4">
      <c r="A26" s="86" t="str">
        <f>IF(NOT(Основа!A26=0),Основа!A26,"")</f>
        <v/>
      </c>
      <c r="B26" s="321" t="str">
        <f>IF(NOT(Основа!B26=0),Основа!B26,"")</f>
        <v/>
      </c>
      <c r="C26" s="70">
        <f>IF(NOT(Основа!C26=0),Основа!C26,"")</f>
        <v>0.74305555555555547</v>
      </c>
      <c r="D26" s="11" t="s">
        <v>67</v>
      </c>
      <c r="E26" s="11" t="s">
        <v>67</v>
      </c>
      <c r="F26" s="67" t="s">
        <v>67</v>
      </c>
      <c r="G26" s="67" t="s">
        <v>67</v>
      </c>
      <c r="H26" s="11" t="s">
        <v>67</v>
      </c>
      <c r="I26" s="67" t="s">
        <v>67</v>
      </c>
      <c r="J26" s="67" t="s">
        <v>67</v>
      </c>
      <c r="K26" s="67" t="s">
        <v>67</v>
      </c>
      <c r="L26" s="67" t="s">
        <v>67</v>
      </c>
      <c r="M26" s="11" t="s">
        <v>67</v>
      </c>
      <c r="N26" s="69" t="str">
        <f>IF(NOT(Основа!P26=0),Основа!P26,"")</f>
        <v/>
      </c>
      <c r="O26" s="158">
        <f>IF(NOT(Основа!Q26=0),Основа!Q26,"")</f>
        <v>0.74305555555555547</v>
      </c>
      <c r="P26" s="399" t="str">
        <f>IF(NOT(Основа!R26=0),Основа!R26,"")</f>
        <v/>
      </c>
      <c r="Q26" s="70"/>
      <c r="R26" s="135"/>
    </row>
    <row r="27" spans="1:18" ht="41.15" customHeight="1" thickTop="1" x14ac:dyDescent="0.35">
      <c r="A27" s="86" t="str">
        <f>IF(NOT(Основа!A27=0),Основа!A27,"")</f>
        <v/>
      </c>
      <c r="B27" s="325" t="str">
        <f>IF(NOT(Основа!B27=0),Основа!B27,"")</f>
        <v>четверг</v>
      </c>
      <c r="C27" s="5">
        <f>IF(NOT(Основа!C27=0),Основа!C27,"")</f>
        <v>0.375</v>
      </c>
      <c r="D27" s="7" t="s">
        <v>226</v>
      </c>
      <c r="E27" s="7" t="s">
        <v>226</v>
      </c>
      <c r="F27" s="7" t="s">
        <v>236</v>
      </c>
      <c r="G27" s="7" t="s">
        <v>236</v>
      </c>
      <c r="H27" s="7" t="s">
        <v>226</v>
      </c>
      <c r="I27" s="7" t="s">
        <v>227</v>
      </c>
      <c r="J27" s="7" t="s">
        <v>236</v>
      </c>
      <c r="K27" s="7" t="s">
        <v>237</v>
      </c>
      <c r="L27" s="7" t="s">
        <v>226</v>
      </c>
      <c r="M27" s="7" t="s">
        <v>227</v>
      </c>
      <c r="N27" s="109" t="str">
        <f>IF(NOT(Основа!P27=0),Основа!P27,"")</f>
        <v/>
      </c>
      <c r="O27" s="136">
        <f>IF(NOT(Основа!Q27=0),Основа!Q27,"")</f>
        <v>0.375</v>
      </c>
      <c r="P27" s="397" t="str">
        <f>IF(NOT(Основа!R27=0),Основа!R27,"")</f>
        <v>четверг</v>
      </c>
      <c r="Q27" s="5"/>
      <c r="R27" s="135"/>
    </row>
    <row r="28" spans="1:18" ht="41.15" customHeight="1" x14ac:dyDescent="0.35">
      <c r="A28" s="86" t="str">
        <f>IF(NOT(Основа!A28=0),Основа!A28,"")</f>
        <v/>
      </c>
      <c r="B28" s="320" t="str">
        <f>IF(NOT(Основа!B28=0),Основа!B28,"")</f>
        <v/>
      </c>
      <c r="C28" s="10">
        <f>IF(NOT(Основа!C28=0),Основа!C28,"")</f>
        <v>0.44791666666666669</v>
      </c>
      <c r="D28" s="11" t="s">
        <v>125</v>
      </c>
      <c r="E28" s="11" t="s">
        <v>80</v>
      </c>
      <c r="F28" s="13" t="s">
        <v>149</v>
      </c>
      <c r="G28" s="13" t="s">
        <v>67</v>
      </c>
      <c r="H28" s="11" t="s">
        <v>80</v>
      </c>
      <c r="I28" s="11" t="s">
        <v>156</v>
      </c>
      <c r="J28" s="11" t="s">
        <v>156</v>
      </c>
      <c r="K28" s="11" t="s">
        <v>67</v>
      </c>
      <c r="L28" s="13" t="s">
        <v>67</v>
      </c>
      <c r="M28" s="11" t="s">
        <v>225</v>
      </c>
      <c r="N28" s="39" t="str">
        <f>IF(NOT(Основа!P28=0),Основа!P28,"")</f>
        <v/>
      </c>
      <c r="O28" s="137">
        <f>IF(NOT(Основа!Q28=0),Основа!Q28,"")</f>
        <v>0.44791666666666669</v>
      </c>
      <c r="P28" s="323" t="str">
        <f>IF(NOT(Основа!R28=0),Основа!R28,"")</f>
        <v/>
      </c>
      <c r="Q28" s="10"/>
      <c r="R28" s="135"/>
    </row>
    <row r="29" spans="1:18" ht="41.15" customHeight="1" x14ac:dyDescent="0.35">
      <c r="A29" s="86" t="str">
        <f>IF(NOT(Основа!A29=0),Основа!A29,"")</f>
        <v/>
      </c>
      <c r="B29" s="320" t="str">
        <f>IF(NOT(Основа!B29=0),Основа!B29,"")</f>
        <v/>
      </c>
      <c r="C29" s="16">
        <f>IF(NOT(Основа!C29=0),Основа!C29,"")</f>
        <v>0.53472222222222221</v>
      </c>
      <c r="D29" s="17" t="s">
        <v>67</v>
      </c>
      <c r="E29" s="17" t="s">
        <v>67</v>
      </c>
      <c r="F29" s="17" t="s">
        <v>150</v>
      </c>
      <c r="G29" s="19" t="s">
        <v>72</v>
      </c>
      <c r="H29" s="19" t="s">
        <v>72</v>
      </c>
      <c r="I29" s="17" t="s">
        <v>155</v>
      </c>
      <c r="J29" s="17" t="s">
        <v>155</v>
      </c>
      <c r="K29" s="19" t="s">
        <v>49</v>
      </c>
      <c r="L29" s="19" t="s">
        <v>100</v>
      </c>
      <c r="M29" s="17" t="s">
        <v>45</v>
      </c>
      <c r="N29" s="21" t="str">
        <f>IF(NOT(Основа!P29=0),Основа!P29,"")</f>
        <v/>
      </c>
      <c r="O29" s="138">
        <f>IF(NOT(Основа!Q29=0),Основа!Q29,"")</f>
        <v>0.53472222222222221</v>
      </c>
      <c r="P29" s="323" t="str">
        <f>IF(NOT(Основа!R29=0),Основа!R29,"")</f>
        <v/>
      </c>
      <c r="Q29" s="16"/>
      <c r="R29" s="135"/>
    </row>
    <row r="30" spans="1:18" ht="41.15" customHeight="1" x14ac:dyDescent="0.35">
      <c r="A30" s="86" t="str">
        <f>IF(NOT(Основа!A30=0),Основа!A30,"")</f>
        <v/>
      </c>
      <c r="B30" s="320" t="str">
        <f>IF(NOT(Основа!B30=0),Основа!B30,"")</f>
        <v/>
      </c>
      <c r="C30" s="10">
        <f>IF(NOT(Основа!C30=0),Основа!C30,"")</f>
        <v>0.60416666666666663</v>
      </c>
      <c r="D30" s="11" t="s">
        <v>67</v>
      </c>
      <c r="E30" s="11" t="s">
        <v>67</v>
      </c>
      <c r="F30" s="11" t="s">
        <v>67</v>
      </c>
      <c r="G30" s="11" t="s">
        <v>153</v>
      </c>
      <c r="H30" s="11" t="s">
        <v>153</v>
      </c>
      <c r="I30" s="13" t="s">
        <v>67</v>
      </c>
      <c r="J30" s="13" t="s">
        <v>77</v>
      </c>
      <c r="K30" s="11" t="s">
        <v>153</v>
      </c>
      <c r="L30" s="13" t="s">
        <v>67</v>
      </c>
      <c r="M30" s="13" t="s">
        <v>67</v>
      </c>
      <c r="N30" s="15" t="str">
        <f>IF(NOT(Основа!P30=0),Основа!P30,"")</f>
        <v/>
      </c>
      <c r="O30" s="137">
        <f>IF(NOT(Основа!Q30=0),Основа!Q30,"")</f>
        <v>0.60416666666666663</v>
      </c>
      <c r="P30" s="323" t="str">
        <f>IF(NOT(Основа!R30=0),Основа!R30,"")</f>
        <v/>
      </c>
      <c r="Q30" s="10"/>
      <c r="R30" s="135"/>
    </row>
    <row r="31" spans="1:18" ht="41.15" customHeight="1" x14ac:dyDescent="0.35">
      <c r="A31" s="86" t="str">
        <f>IF(NOT(Основа!A31=0),Основа!A31,"")</f>
        <v/>
      </c>
      <c r="B31" s="320" t="str">
        <f>IF(NOT(Основа!B31=0),Основа!B31,"")</f>
        <v/>
      </c>
      <c r="C31" s="42">
        <f>IF(NOT(Основа!C31=0),Основа!C31,"")</f>
        <v>0.67361111111111116</v>
      </c>
      <c r="D31" s="43" t="s">
        <v>67</v>
      </c>
      <c r="E31" s="43" t="s">
        <v>67</v>
      </c>
      <c r="F31" s="43" t="s">
        <v>67</v>
      </c>
      <c r="G31" s="43" t="s">
        <v>67</v>
      </c>
      <c r="H31" s="43" t="s">
        <v>67</v>
      </c>
      <c r="I31" s="45" t="s">
        <v>204</v>
      </c>
      <c r="J31" s="45" t="s">
        <v>204</v>
      </c>
      <c r="K31" s="45" t="s">
        <v>133</v>
      </c>
      <c r="L31" s="43" t="s">
        <v>67</v>
      </c>
      <c r="M31" s="43" t="s">
        <v>67</v>
      </c>
      <c r="N31" s="47" t="str">
        <f>IF(NOT(Основа!P31=0),Основа!P31,"")</f>
        <v/>
      </c>
      <c r="O31" s="144">
        <f>IF(NOT(Основа!Q31=0),Основа!Q31,"")</f>
        <v>0.67361111111111116</v>
      </c>
      <c r="P31" s="323" t="str">
        <f>IF(NOT(Основа!R31=0),Основа!R31,"")</f>
        <v/>
      </c>
      <c r="Q31" s="42"/>
      <c r="R31" s="135"/>
    </row>
    <row r="32" spans="1:18" ht="41.15" customHeight="1" thickBot="1" x14ac:dyDescent="0.4">
      <c r="A32" s="86" t="str">
        <f>IF(NOT(Основа!A32=0),Основа!A32,"")</f>
        <v/>
      </c>
      <c r="B32" s="328" t="str">
        <f>IF(NOT(Основа!B32=0),Основа!B32,"")</f>
        <v/>
      </c>
      <c r="C32" s="90">
        <f>IF(NOT(Основа!C32=0),Основа!C32,"")</f>
        <v>0.74305555555555547</v>
      </c>
      <c r="D32" s="111" t="s">
        <v>67</v>
      </c>
      <c r="E32" s="111" t="s">
        <v>67</v>
      </c>
      <c r="F32" s="111" t="s">
        <v>67</v>
      </c>
      <c r="G32" s="113" t="s">
        <v>67</v>
      </c>
      <c r="H32" s="113" t="s">
        <v>67</v>
      </c>
      <c r="I32" s="113" t="s">
        <v>196</v>
      </c>
      <c r="J32" s="113" t="s">
        <v>196</v>
      </c>
      <c r="K32" s="111" t="s">
        <v>67</v>
      </c>
      <c r="L32" s="113" t="s">
        <v>67</v>
      </c>
      <c r="M32" s="111" t="s">
        <v>67</v>
      </c>
      <c r="N32" s="115" t="str">
        <f>IF(NOT(Основа!P32=0),Основа!P32,"")</f>
        <v/>
      </c>
      <c r="O32" s="145">
        <f>IF(NOT(Основа!Q32=0),Основа!Q32,"")</f>
        <v>0.74305555555555547</v>
      </c>
      <c r="P32" s="400" t="str">
        <f>IF(NOT(Основа!R32=0),Основа!R32,"")</f>
        <v/>
      </c>
      <c r="Q32" s="90"/>
      <c r="R32" s="135"/>
    </row>
    <row r="33" spans="1:18" ht="41.15" customHeight="1" thickTop="1" x14ac:dyDescent="0.35">
      <c r="A33" s="86" t="str">
        <f>IF(NOT(Основа!A33=0),Основа!A33,"")</f>
        <v/>
      </c>
      <c r="B33" s="325" t="str">
        <f>IF(NOT(Основа!B33=0),Основа!B33,"")</f>
        <v>пятница</v>
      </c>
      <c r="C33" s="5">
        <f>IF(NOT(Основа!C33=0),Основа!C33,"")</f>
        <v>0.375</v>
      </c>
      <c r="D33" s="6" t="s">
        <v>109</v>
      </c>
      <c r="E33" s="76" t="s">
        <v>99</v>
      </c>
      <c r="F33" s="6" t="s">
        <v>109</v>
      </c>
      <c r="G33" s="76" t="s">
        <v>67</v>
      </c>
      <c r="H33" s="8" t="s">
        <v>67</v>
      </c>
      <c r="I33" s="8" t="s">
        <v>51</v>
      </c>
      <c r="J33" s="8" t="s">
        <v>51</v>
      </c>
      <c r="K33" s="6" t="s">
        <v>109</v>
      </c>
      <c r="L33" s="6" t="s">
        <v>109</v>
      </c>
      <c r="M33" s="7" t="s">
        <v>67</v>
      </c>
      <c r="N33" s="57" t="str">
        <f>IF(NOT(Основа!P33=0),Основа!P33,"")</f>
        <v/>
      </c>
      <c r="O33" s="136">
        <f>IF(NOT(Основа!Q33=0),Основа!Q33,"")</f>
        <v>0.375</v>
      </c>
      <c r="P33" s="397" t="str">
        <f>IF(NOT(Основа!R33=0),Основа!R33,"")</f>
        <v>пятница</v>
      </c>
      <c r="Q33" s="5"/>
      <c r="R33" s="135"/>
    </row>
    <row r="34" spans="1:18" ht="41.15" customHeight="1" x14ac:dyDescent="0.35">
      <c r="A34" s="86" t="str">
        <f>IF(NOT(Основа!A34=0),Основа!A34,"")</f>
        <v/>
      </c>
      <c r="B34" s="326" t="str">
        <f>IF(NOT(Основа!B34=0),Основа!B34,"")</f>
        <v/>
      </c>
      <c r="C34" s="10">
        <f>IF(NOT(Основа!C34=0),Основа!C34,"")</f>
        <v>0.44791666666666669</v>
      </c>
      <c r="D34" s="11" t="s">
        <v>234</v>
      </c>
      <c r="E34" s="28" t="s">
        <v>110</v>
      </c>
      <c r="F34" s="11" t="s">
        <v>65</v>
      </c>
      <c r="G34" s="28" t="s">
        <v>110</v>
      </c>
      <c r="H34" s="28" t="s">
        <v>110</v>
      </c>
      <c r="I34" s="13" t="s">
        <v>26</v>
      </c>
      <c r="J34" s="28" t="s">
        <v>110</v>
      </c>
      <c r="K34" s="11" t="s">
        <v>197</v>
      </c>
      <c r="L34" s="11" t="s">
        <v>65</v>
      </c>
      <c r="M34" s="28" t="s">
        <v>110</v>
      </c>
      <c r="N34" s="15" t="str">
        <f>IF(NOT(Основа!P34=0),Основа!P34,"")</f>
        <v/>
      </c>
      <c r="O34" s="137">
        <f>IF(NOT(Основа!Q34=0),Основа!Q34,"")</f>
        <v>0.44791666666666669</v>
      </c>
      <c r="P34" s="401" t="str">
        <f>IF(NOT(Основа!R34=0),Основа!R34,"")</f>
        <v/>
      </c>
      <c r="Q34" s="10"/>
      <c r="R34" s="135"/>
    </row>
    <row r="35" spans="1:18" ht="41.15" customHeight="1" x14ac:dyDescent="0.35">
      <c r="A35" s="86" t="str">
        <f>IF(NOT(Основа!A35=0),Основа!A35,"")</f>
        <v/>
      </c>
      <c r="B35" s="326" t="str">
        <f>IF(NOT(Основа!B35=0),Основа!B35,"")</f>
        <v/>
      </c>
      <c r="C35" s="16">
        <f>IF(NOT(Основа!C35=0),Основа!C35,"")</f>
        <v>0.53472222222222221</v>
      </c>
      <c r="D35" s="17" t="s">
        <v>143</v>
      </c>
      <c r="E35" s="17" t="s">
        <v>67</v>
      </c>
      <c r="F35" s="19" t="s">
        <v>26</v>
      </c>
      <c r="G35" s="19" t="s">
        <v>72</v>
      </c>
      <c r="H35" s="19" t="s">
        <v>72</v>
      </c>
      <c r="I35" s="17" t="s">
        <v>157</v>
      </c>
      <c r="J35" s="19" t="s">
        <v>67</v>
      </c>
      <c r="K35" s="19" t="s">
        <v>26</v>
      </c>
      <c r="L35" s="19" t="s">
        <v>161</v>
      </c>
      <c r="M35" s="17" t="s">
        <v>165</v>
      </c>
      <c r="N35" s="48" t="str">
        <f>IF(NOT(Основа!P35=0),Основа!P35,"")</f>
        <v/>
      </c>
      <c r="O35" s="138">
        <f>IF(NOT(Основа!Q35=0),Основа!Q35,"")</f>
        <v>0.53472222222222221</v>
      </c>
      <c r="P35" s="401" t="str">
        <f>IF(NOT(Основа!R35=0),Основа!R35,"")</f>
        <v/>
      </c>
      <c r="Q35" s="16"/>
      <c r="R35" s="135"/>
    </row>
    <row r="36" spans="1:18" ht="41.15" customHeight="1" x14ac:dyDescent="0.35">
      <c r="A36" s="86" t="str">
        <f>IF(NOT(Основа!A36=0),Основа!A36,"")</f>
        <v/>
      </c>
      <c r="B36" s="326" t="str">
        <f>IF(NOT(Основа!B36=0),Основа!B36,"")</f>
        <v/>
      </c>
      <c r="C36" s="10">
        <f>IF(NOT(Основа!C36=0),Основа!C36,"")</f>
        <v>0.60416666666666663</v>
      </c>
      <c r="D36" s="11" t="s">
        <v>67</v>
      </c>
      <c r="E36" s="22" t="s">
        <v>27</v>
      </c>
      <c r="F36" s="22" t="s">
        <v>67</v>
      </c>
      <c r="G36" s="22" t="s">
        <v>158</v>
      </c>
      <c r="H36" s="11" t="s">
        <v>26</v>
      </c>
      <c r="I36" s="11" t="s">
        <v>67</v>
      </c>
      <c r="J36" s="11" t="s">
        <v>26</v>
      </c>
      <c r="K36" s="11" t="s">
        <v>67</v>
      </c>
      <c r="L36" s="13" t="s">
        <v>67</v>
      </c>
      <c r="M36" s="13" t="s">
        <v>26</v>
      </c>
      <c r="N36" s="29" t="str">
        <f>IF(NOT(Основа!P36=0),Основа!P36,"")</f>
        <v/>
      </c>
      <c r="O36" s="137">
        <f>IF(NOT(Основа!Q36=0),Основа!Q36,"")</f>
        <v>0.60416666666666663</v>
      </c>
      <c r="P36" s="401" t="str">
        <f>IF(NOT(Основа!R36=0),Основа!R36,"")</f>
        <v/>
      </c>
      <c r="Q36" s="10"/>
      <c r="R36" s="135"/>
    </row>
    <row r="37" spans="1:18" ht="41.15" customHeight="1" thickBot="1" x14ac:dyDescent="0.4">
      <c r="A37" s="86" t="str">
        <f>IF(NOT(Основа!A37=0),Основа!A37,"")</f>
        <v/>
      </c>
      <c r="B37" s="327" t="str">
        <f>IF(NOT(Основа!B37=0),Основа!B37,"")</f>
        <v/>
      </c>
      <c r="C37" s="103">
        <f>IF(NOT(Основа!C37=0),Основа!C37,"")</f>
        <v>0.67361111111111116</v>
      </c>
      <c r="D37" s="117" t="s">
        <v>144</v>
      </c>
      <c r="E37" s="24" t="s">
        <v>145</v>
      </c>
      <c r="F37" s="24" t="s">
        <v>67</v>
      </c>
      <c r="G37" s="24" t="s">
        <v>67</v>
      </c>
      <c r="H37" s="104" t="s">
        <v>67</v>
      </c>
      <c r="I37" s="104" t="s">
        <v>67</v>
      </c>
      <c r="J37" s="104" t="s">
        <v>67</v>
      </c>
      <c r="K37" s="104" t="s">
        <v>67</v>
      </c>
      <c r="L37" s="104" t="s">
        <v>67</v>
      </c>
      <c r="M37" s="104" t="s">
        <v>166</v>
      </c>
      <c r="N37" s="116" t="str">
        <f>IF(NOT(Основа!P37=0),Основа!P37,"")</f>
        <v/>
      </c>
      <c r="O37" s="141">
        <f>IF(NOT(Основа!Q37=0),Основа!Q37,"")</f>
        <v>0.67361111111111116</v>
      </c>
      <c r="P37" s="324" t="str">
        <f>IF(NOT(Основа!R37=0),Основа!R37,"")</f>
        <v/>
      </c>
      <c r="Q37" s="103"/>
      <c r="R37" s="135"/>
    </row>
    <row r="38" spans="1:18" ht="41.15" customHeight="1" thickTop="1" x14ac:dyDescent="0.35">
      <c r="A38" s="86" t="str">
        <f>IF(NOT(Основа!A38=0),Основа!A38,"")</f>
        <v/>
      </c>
      <c r="B38" s="325" t="str">
        <f>IF(NOT(Основа!B38=0),Основа!B38,"")</f>
        <v>суббота</v>
      </c>
      <c r="C38" s="5">
        <f>IF(NOT(Основа!C38=0),Основа!C38,"")</f>
        <v>0.375</v>
      </c>
      <c r="D38" s="7" t="s">
        <v>67</v>
      </c>
      <c r="E38" s="7" t="s">
        <v>67</v>
      </c>
      <c r="F38" s="7" t="s">
        <v>67</v>
      </c>
      <c r="G38" s="7" t="s">
        <v>67</v>
      </c>
      <c r="H38" s="7" t="s">
        <v>67</v>
      </c>
      <c r="I38" s="7" t="s">
        <v>67</v>
      </c>
      <c r="J38" s="7" t="s">
        <v>67</v>
      </c>
      <c r="K38" s="7" t="s">
        <v>67</v>
      </c>
      <c r="L38" s="7" t="s">
        <v>24</v>
      </c>
      <c r="M38" s="7" t="s">
        <v>67</v>
      </c>
      <c r="N38" s="58" t="str">
        <f>IF(NOT(Основа!P38=0),Основа!P38,"")</f>
        <v/>
      </c>
      <c r="O38" s="136">
        <f>IF(NOT(Основа!Q38=0),Основа!Q38,"")</f>
        <v>0.375</v>
      </c>
      <c r="P38" s="397" t="str">
        <f>IF(NOT(Основа!R38=0),Основа!R38,"")</f>
        <v>суббота</v>
      </c>
      <c r="Q38" s="5"/>
      <c r="R38" s="135"/>
    </row>
    <row r="39" spans="1:18" ht="41.15" customHeight="1" x14ac:dyDescent="0.35">
      <c r="A39" s="86" t="str">
        <f>IF(NOT(Основа!A39=0),Основа!A39,"")</f>
        <v/>
      </c>
      <c r="B39" s="320" t="str">
        <f>IF(NOT(Основа!B39=0),Основа!B39,"")</f>
        <v/>
      </c>
      <c r="C39" s="10">
        <f>IF(NOT(Основа!C39=0),Основа!C39,"")</f>
        <v>0.44791666666666669</v>
      </c>
      <c r="D39" s="28" t="s">
        <v>112</v>
      </c>
      <c r="E39" s="28" t="s">
        <v>244</v>
      </c>
      <c r="F39" s="11" t="s">
        <v>67</v>
      </c>
      <c r="G39" s="11" t="s">
        <v>67</v>
      </c>
      <c r="H39" s="28" t="s">
        <v>113</v>
      </c>
      <c r="I39" s="11" t="s">
        <v>67</v>
      </c>
      <c r="J39" s="11" t="s">
        <v>67</v>
      </c>
      <c r="K39" s="28" t="s">
        <v>112</v>
      </c>
      <c r="L39" s="28" t="s">
        <v>207</v>
      </c>
      <c r="M39" s="28" t="s">
        <v>113</v>
      </c>
      <c r="N39" s="15" t="str">
        <f>IF(NOT(Основа!P39=0),Основа!P39,"")</f>
        <v/>
      </c>
      <c r="O39" s="137">
        <f>IF(NOT(Основа!Q39=0),Основа!Q39,"")</f>
        <v>0.44791666666666669</v>
      </c>
      <c r="P39" s="398" t="str">
        <f>IF(NOT(Основа!R39=0),Основа!R39,"")</f>
        <v/>
      </c>
      <c r="Q39" s="10"/>
      <c r="R39" s="135"/>
    </row>
    <row r="40" spans="1:18" ht="41.15" customHeight="1" x14ac:dyDescent="0.35">
      <c r="A40" s="86" t="str">
        <f>IF(NOT(Основа!A40=0),Основа!A40,"")</f>
        <v/>
      </c>
      <c r="B40" s="320" t="str">
        <f>IF(NOT(Основа!B40=0),Основа!B40,"")</f>
        <v/>
      </c>
      <c r="C40" s="16">
        <f>IF(NOT(Основа!C40=0),Основа!C40,"")</f>
        <v>0.53472222222222221</v>
      </c>
      <c r="D40" s="17" t="s">
        <v>67</v>
      </c>
      <c r="E40" s="17" t="s">
        <v>67</v>
      </c>
      <c r="F40" s="17" t="s">
        <v>114</v>
      </c>
      <c r="G40" s="17" t="s">
        <v>114</v>
      </c>
      <c r="H40" s="17" t="s">
        <v>115</v>
      </c>
      <c r="I40" s="17" t="s">
        <v>67</v>
      </c>
      <c r="J40" s="30" t="s">
        <v>116</v>
      </c>
      <c r="K40" s="17" t="s">
        <v>67</v>
      </c>
      <c r="L40" s="19" t="s">
        <v>42</v>
      </c>
      <c r="M40" s="17" t="s">
        <v>57</v>
      </c>
      <c r="N40" s="48" t="str">
        <f>IF(NOT(Основа!P40=0),Основа!P40,"")</f>
        <v/>
      </c>
      <c r="O40" s="138">
        <f>IF(NOT(Основа!Q40=0),Основа!Q40,"")</f>
        <v>0.53472222222222221</v>
      </c>
      <c r="P40" s="398" t="str">
        <f>IF(NOT(Основа!R40=0),Основа!R40,"")</f>
        <v/>
      </c>
      <c r="Q40" s="16"/>
      <c r="R40" s="135"/>
    </row>
    <row r="41" spans="1:18" ht="41.15" customHeight="1" thickBot="1" x14ac:dyDescent="0.4">
      <c r="A41" s="86" t="str">
        <f>IF(NOT(Основа!A41=0),Основа!A41,"")</f>
        <v/>
      </c>
      <c r="B41" s="320" t="str">
        <f>IF(NOT(Основа!B41=0),Основа!B41,"")</f>
        <v/>
      </c>
      <c r="C41" s="10">
        <f>IF(NOT(Основа!C41=0),Основа!C41,"")</f>
        <v>0.60416666666666663</v>
      </c>
      <c r="D41" s="11" t="s">
        <v>67</v>
      </c>
      <c r="E41" s="11" t="s">
        <v>67</v>
      </c>
      <c r="F41" s="11" t="s">
        <v>30</v>
      </c>
      <c r="G41" s="11" t="s">
        <v>67</v>
      </c>
      <c r="H41" s="11" t="s">
        <v>67</v>
      </c>
      <c r="I41" s="11" t="s">
        <v>67</v>
      </c>
      <c r="J41" s="11" t="s">
        <v>67</v>
      </c>
      <c r="K41" s="11" t="s">
        <v>67</v>
      </c>
      <c r="L41" s="22" t="s">
        <v>117</v>
      </c>
      <c r="M41" s="22" t="s">
        <v>209</v>
      </c>
      <c r="N41" s="29" t="str">
        <f>IF(NOT(Основа!P41=0),Основа!P41,"")</f>
        <v/>
      </c>
      <c r="O41" s="137">
        <f>IF(NOT(Основа!Q41=0),Основа!Q41,"")</f>
        <v>0.60416666666666663</v>
      </c>
      <c r="P41" s="398" t="str">
        <f>IF(NOT(Основа!R41=0),Основа!R41,"")</f>
        <v/>
      </c>
      <c r="Q41" s="10"/>
      <c r="R41" s="135"/>
    </row>
    <row r="42" spans="1:18" ht="41.15" hidden="1" customHeight="1" x14ac:dyDescent="0.35">
      <c r="A42" s="86" t="str">
        <f>IF(NOT(Основа!A42=0),Основа!A42,"")</f>
        <v/>
      </c>
      <c r="B42" s="320" t="str">
        <f>IF(NOT(Основа!B42=0),Основа!B42,"")</f>
        <v/>
      </c>
      <c r="C42" s="23">
        <f>IF(NOT(Основа!C42=0),Основа!C42,"")</f>
        <v>0.67361111111111116</v>
      </c>
      <c r="D42" s="24" t="str">
        <f>IF(NOT(Основа!T42=0),Основа!T42,"")</f>
        <v/>
      </c>
      <c r="E42" s="24" t="str">
        <f>IF(NOT(Основа!X42=0),Основа!X42,"")</f>
        <v/>
      </c>
      <c r="F42" s="25" t="str">
        <f>IF(NOT(Основа!Y42=0),Основа!Y42,"")</f>
        <v/>
      </c>
      <c r="G42" s="25" t="str">
        <f>IF(NOT(Основа!Z42=0),Основа!Z42,"")</f>
        <v/>
      </c>
      <c r="H42" s="25" t="str">
        <f>IF(NOT(Основа!AA42=0),Основа!AA42,"")</f>
        <v/>
      </c>
      <c r="I42" s="24" t="str">
        <f>IF(NOT(Основа!AB42=0),Основа!AB42,"")</f>
        <v/>
      </c>
      <c r="J42" s="24" t="str">
        <f>IF(NOT(Основа!AC42=0),Основа!AC42,"")</f>
        <v/>
      </c>
      <c r="K42" s="24" t="str">
        <f>IF(NOT(Основа!AD42=0),Основа!AD42,"")</f>
        <v/>
      </c>
      <c r="L42" s="24" t="str">
        <f>IF(NOT(Основа!AE42=0),Основа!AE42,"")</f>
        <v/>
      </c>
      <c r="M42" s="24" t="str">
        <f>IF(NOT(Основа!AF42=0),Основа!AF42,"")</f>
        <v/>
      </c>
      <c r="N42" s="27" t="str">
        <f>IF(NOT(Основа!P42=0),Основа!P42,"")</f>
        <v/>
      </c>
      <c r="O42" s="139">
        <f>IF(NOT(Основа!Q42=0),Основа!Q42,"")</f>
        <v>0.67361111111111116</v>
      </c>
      <c r="P42" s="398" t="str">
        <f>IF(NOT(Основа!R42=0),Основа!R42,"")</f>
        <v/>
      </c>
      <c r="Q42" s="23"/>
      <c r="R42" s="135"/>
    </row>
    <row r="43" spans="1:18" ht="41.15" hidden="1" customHeight="1" thickBot="1" x14ac:dyDescent="0.55000000000000004">
      <c r="A43" s="86" t="str">
        <f>IF(NOT(Основа!A43=0),Основа!A43,"")</f>
        <v/>
      </c>
      <c r="B43" s="328" t="str">
        <f>IF(NOT(Основа!B43=0),Основа!B43,"")</f>
        <v/>
      </c>
      <c r="C43" s="70">
        <f>IF(NOT(Основа!C43=0),Основа!C43,"")</f>
        <v>0.74305555555555547</v>
      </c>
      <c r="D43" s="195" t="str">
        <f>IF(NOT(Основа!T43=0),Основа!T43,"")</f>
        <v/>
      </c>
      <c r="E43" s="66" t="str">
        <f>IF(NOT(Основа!X43=0),Основа!X43,"")</f>
        <v/>
      </c>
      <c r="F43" s="67" t="str">
        <f>IF(NOT(Основа!Y43=0),Основа!Y43,"")</f>
        <v/>
      </c>
      <c r="G43" s="66" t="str">
        <f>IF(NOT(Основа!Z43=0),Основа!Z43,"")</f>
        <v/>
      </c>
      <c r="H43" s="66" t="str">
        <f>IF(NOT(Основа!AA43=0),Основа!AA43,"")</f>
        <v/>
      </c>
      <c r="I43" s="66" t="str">
        <f>IF(NOT(Основа!AB43=0),Основа!AB43,"")</f>
        <v/>
      </c>
      <c r="J43" s="66" t="str">
        <f>IF(NOT(Основа!AC43=0),Основа!AC43,"")</f>
        <v/>
      </c>
      <c r="K43" s="66" t="str">
        <f>IF(NOT(Основа!AD43=0),Основа!AD43,"")</f>
        <v/>
      </c>
      <c r="L43" s="66" t="str">
        <f>IF(NOT(Основа!AE43=0),Основа!AE43,"")</f>
        <v/>
      </c>
      <c r="M43" s="66" t="str">
        <f>IF(NOT(Основа!AF43=0),Основа!AF43,"")</f>
        <v/>
      </c>
      <c r="N43" s="134" t="str">
        <f>IF(NOT(Основа!P43=0),Основа!P43,"")</f>
        <v/>
      </c>
      <c r="O43" s="140">
        <f>IF(NOT(Основа!Q43=0),Основа!Q43,"")</f>
        <v>0.74305555555555547</v>
      </c>
      <c r="P43" s="399" t="str">
        <f>IF(NOT(Основа!R43=0),Основа!R43,"")</f>
        <v/>
      </c>
      <c r="Q43" s="70"/>
      <c r="R43" s="135"/>
    </row>
    <row r="44" spans="1:18" ht="23.5" hidden="1" thickTop="1" thickBot="1" x14ac:dyDescent="0.4">
      <c r="B44" s="332"/>
      <c r="C44" s="334"/>
      <c r="D44" s="53"/>
      <c r="E44" s="3"/>
      <c r="F44" s="3"/>
      <c r="G44" s="3"/>
      <c r="H44" s="3"/>
      <c r="I44" s="3"/>
      <c r="J44" s="3"/>
      <c r="K44" s="3"/>
      <c r="L44" s="3"/>
      <c r="M44" s="54"/>
      <c r="N44" s="55"/>
      <c r="O44" s="346"/>
      <c r="P44" s="345"/>
      <c r="Q44" s="347"/>
    </row>
    <row r="45" spans="1:18" ht="23.5" hidden="1" thickTop="1" x14ac:dyDescent="0.35">
      <c r="B45" s="325"/>
      <c r="C45" s="5"/>
      <c r="D45" s="8"/>
      <c r="E45" s="8"/>
      <c r="F45" s="8"/>
      <c r="G45" s="8"/>
      <c r="H45" s="8"/>
      <c r="I45" s="49"/>
      <c r="J45" s="8"/>
      <c r="K45" s="8"/>
      <c r="L45" s="8"/>
      <c r="M45" s="56"/>
      <c r="N45" s="57"/>
      <c r="O45" s="5"/>
      <c r="P45" s="363"/>
      <c r="Q45" s="5"/>
    </row>
    <row r="46" spans="1:18" ht="23.5" hidden="1" thickTop="1" x14ac:dyDescent="0.35">
      <c r="B46" s="320"/>
      <c r="C46" s="10"/>
      <c r="D46" s="13"/>
      <c r="E46" s="32"/>
      <c r="F46" s="32"/>
      <c r="G46" s="32"/>
      <c r="H46" s="13"/>
      <c r="I46" s="13"/>
      <c r="J46" s="32"/>
      <c r="K46" s="32"/>
      <c r="L46" s="13"/>
      <c r="M46" s="38"/>
      <c r="N46" s="39"/>
      <c r="O46" s="10"/>
      <c r="P46" s="364"/>
      <c r="Q46" s="10"/>
    </row>
    <row r="47" spans="1:18" ht="23.5" hidden="1" thickTop="1" x14ac:dyDescent="0.35">
      <c r="B47" s="320"/>
      <c r="C47" s="16"/>
      <c r="D47" s="19"/>
      <c r="E47" s="19"/>
      <c r="F47" s="19"/>
      <c r="G47" s="19"/>
      <c r="H47" s="41"/>
      <c r="I47" s="19"/>
      <c r="J47" s="41"/>
      <c r="K47" s="41"/>
      <c r="L47" s="19"/>
      <c r="M47" s="19"/>
      <c r="N47" s="60"/>
      <c r="O47" s="16"/>
      <c r="P47" s="364"/>
      <c r="Q47" s="16"/>
    </row>
    <row r="48" spans="1:18" ht="23.5" hidden="1" thickTop="1" x14ac:dyDescent="0.35">
      <c r="B48" s="320"/>
      <c r="C48" s="10"/>
      <c r="D48" s="11"/>
      <c r="E48" s="13"/>
      <c r="F48" s="13"/>
      <c r="G48" s="13"/>
      <c r="H48" s="13"/>
      <c r="I48" s="32"/>
      <c r="J48" s="32"/>
      <c r="K48" s="32"/>
      <c r="L48" s="13"/>
      <c r="M48" s="38"/>
      <c r="N48" s="39"/>
      <c r="O48" s="10"/>
      <c r="P48" s="364"/>
      <c r="Q48" s="10"/>
    </row>
    <row r="49" spans="1:17" ht="23.5" hidden="1" thickTop="1" x14ac:dyDescent="0.35">
      <c r="A49" s="123"/>
      <c r="B49" s="320"/>
      <c r="C49" s="42"/>
      <c r="D49" s="45"/>
      <c r="E49" s="25"/>
      <c r="F49" s="25"/>
      <c r="G49" s="45"/>
      <c r="H49" s="45"/>
      <c r="I49" s="61"/>
      <c r="J49" s="45"/>
      <c r="K49" s="61"/>
      <c r="L49" s="45"/>
      <c r="M49" s="46"/>
      <c r="N49" s="47"/>
      <c r="O49" s="42"/>
      <c r="P49" s="364"/>
      <c r="Q49" s="42"/>
    </row>
    <row r="50" spans="1:17" ht="24" hidden="1" thickTop="1" thickBot="1" x14ac:dyDescent="0.4">
      <c r="A50" s="123"/>
      <c r="B50" s="328"/>
      <c r="C50" s="90"/>
      <c r="D50" s="111"/>
      <c r="E50" s="111"/>
      <c r="F50" s="111"/>
      <c r="G50" s="111"/>
      <c r="H50" s="111"/>
      <c r="I50" s="111"/>
      <c r="J50" s="111"/>
      <c r="K50" s="111"/>
      <c r="L50" s="113"/>
      <c r="M50" s="114"/>
      <c r="N50" s="115"/>
      <c r="O50" s="90"/>
      <c r="P50" s="365"/>
      <c r="Q50" s="90"/>
    </row>
    <row r="51" spans="1:17" ht="23.5" hidden="1" thickTop="1" x14ac:dyDescent="0.35">
      <c r="A51" s="123"/>
      <c r="B51" s="325"/>
      <c r="C51" s="5"/>
      <c r="D51" s="7"/>
      <c r="E51" s="7"/>
      <c r="F51" s="7"/>
      <c r="G51" s="7"/>
      <c r="H51" s="7"/>
      <c r="I51" s="7"/>
      <c r="J51" s="7"/>
      <c r="K51" s="7"/>
      <c r="L51" s="8"/>
      <c r="M51" s="56"/>
      <c r="N51" s="57"/>
      <c r="O51" s="5"/>
      <c r="P51" s="363"/>
      <c r="Q51" s="5"/>
    </row>
    <row r="52" spans="1:17" ht="23.5" hidden="1" thickTop="1" x14ac:dyDescent="0.35">
      <c r="A52" s="123"/>
      <c r="B52" s="320"/>
      <c r="C52" s="10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39"/>
      <c r="O52" s="10"/>
      <c r="P52" s="364"/>
      <c r="Q52" s="10"/>
    </row>
    <row r="53" spans="1:17" ht="23.5" hidden="1" thickTop="1" x14ac:dyDescent="0.35">
      <c r="B53" s="320"/>
      <c r="C53" s="16"/>
      <c r="D53" s="17"/>
      <c r="E53" s="17"/>
      <c r="F53" s="17"/>
      <c r="G53" s="19"/>
      <c r="H53" s="19"/>
      <c r="I53" s="19"/>
      <c r="J53" s="19"/>
      <c r="K53" s="19"/>
      <c r="L53" s="19"/>
      <c r="M53" s="19"/>
      <c r="N53" s="60"/>
      <c r="O53" s="16"/>
      <c r="P53" s="364"/>
      <c r="Q53" s="16"/>
    </row>
    <row r="54" spans="1:17" ht="23.5" hidden="1" thickTop="1" x14ac:dyDescent="0.35">
      <c r="B54" s="320"/>
      <c r="C54" s="10"/>
      <c r="D54" s="11"/>
      <c r="E54" s="13"/>
      <c r="F54" s="13"/>
      <c r="G54" s="13"/>
      <c r="H54" s="13"/>
      <c r="I54" s="11"/>
      <c r="J54" s="11"/>
      <c r="K54" s="11"/>
      <c r="L54" s="13"/>
      <c r="M54" s="11"/>
      <c r="N54" s="39"/>
      <c r="O54" s="10"/>
      <c r="P54" s="364"/>
      <c r="Q54" s="10"/>
    </row>
    <row r="55" spans="1:17" ht="24" hidden="1" thickTop="1" thickBot="1" x14ac:dyDescent="0.4">
      <c r="B55" s="328"/>
      <c r="C55" s="103"/>
      <c r="D55" s="107"/>
      <c r="E55" s="104"/>
      <c r="F55" s="104"/>
      <c r="G55" s="104"/>
      <c r="H55" s="104"/>
      <c r="I55" s="104"/>
      <c r="J55" s="104"/>
      <c r="K55" s="104"/>
      <c r="L55" s="104"/>
      <c r="M55" s="108"/>
      <c r="N55" s="118"/>
      <c r="O55" s="103"/>
      <c r="P55" s="365"/>
      <c r="Q55" s="103"/>
    </row>
    <row r="56" spans="1:17" ht="23.5" hidden="1" thickTop="1" x14ac:dyDescent="0.35">
      <c r="B56" s="325"/>
      <c r="C56" s="5"/>
      <c r="D56" s="7"/>
      <c r="E56" s="7"/>
      <c r="F56" s="7"/>
      <c r="G56" s="8"/>
      <c r="H56" s="8"/>
      <c r="I56" s="8"/>
      <c r="J56" s="8"/>
      <c r="K56" s="8"/>
      <c r="L56" s="8"/>
      <c r="M56" s="56"/>
      <c r="N56" s="57"/>
      <c r="O56" s="5"/>
      <c r="P56" s="363"/>
      <c r="Q56" s="5"/>
    </row>
    <row r="57" spans="1:17" ht="23.5" hidden="1" thickTop="1" x14ac:dyDescent="0.35">
      <c r="B57" s="320"/>
      <c r="C57" s="10"/>
      <c r="D57" s="11"/>
      <c r="E57" s="13"/>
      <c r="F57" s="11"/>
      <c r="G57" s="13"/>
      <c r="H57" s="13"/>
      <c r="I57" s="11"/>
      <c r="J57" s="13"/>
      <c r="K57" s="13"/>
      <c r="L57" s="13"/>
      <c r="M57" s="38"/>
      <c r="N57" s="39"/>
      <c r="O57" s="10"/>
      <c r="P57" s="364"/>
      <c r="Q57" s="10"/>
    </row>
    <row r="58" spans="1:17" ht="23.5" hidden="1" thickTop="1" x14ac:dyDescent="0.35">
      <c r="B58" s="320"/>
      <c r="C58" s="126"/>
      <c r="D58" s="336"/>
      <c r="E58" s="337"/>
      <c r="F58" s="337"/>
      <c r="G58" s="337"/>
      <c r="H58" s="337"/>
      <c r="I58" s="337"/>
      <c r="J58" s="337"/>
      <c r="K58" s="337"/>
      <c r="L58" s="337"/>
      <c r="M58" s="337"/>
      <c r="N58" s="127"/>
      <c r="O58" s="126"/>
      <c r="P58" s="364"/>
      <c r="Q58" s="126"/>
    </row>
    <row r="59" spans="1:17" ht="23.5" hidden="1" thickTop="1" x14ac:dyDescent="0.35">
      <c r="B59" s="320"/>
      <c r="C59" s="10"/>
      <c r="D59" s="11"/>
      <c r="E59" s="11"/>
      <c r="F59" s="11"/>
      <c r="G59" s="13"/>
      <c r="H59" s="13"/>
      <c r="I59" s="13"/>
      <c r="J59" s="13"/>
      <c r="K59" s="13"/>
      <c r="L59" s="13"/>
      <c r="M59" s="13"/>
      <c r="N59" s="39"/>
      <c r="O59" s="10"/>
      <c r="P59" s="364"/>
      <c r="Q59" s="10"/>
    </row>
    <row r="60" spans="1:17" ht="23.5" hidden="1" thickTop="1" x14ac:dyDescent="0.35">
      <c r="B60" s="320"/>
      <c r="C60" s="23"/>
      <c r="D60" s="24"/>
      <c r="E60" s="25"/>
      <c r="F60" s="25"/>
      <c r="G60" s="25"/>
      <c r="H60" s="25"/>
      <c r="I60" s="25"/>
      <c r="J60" s="25"/>
      <c r="K60" s="25"/>
      <c r="L60" s="25"/>
      <c r="M60" s="25"/>
      <c r="N60" s="63"/>
      <c r="O60" s="23"/>
      <c r="P60" s="364"/>
      <c r="Q60" s="23"/>
    </row>
    <row r="61" spans="1:17" ht="24" hidden="1" thickTop="1" thickBot="1" x14ac:dyDescent="0.4">
      <c r="B61" s="328"/>
      <c r="C61" s="70"/>
      <c r="D61" s="66"/>
      <c r="E61" s="67"/>
      <c r="F61" s="67"/>
      <c r="G61" s="67"/>
      <c r="H61" s="67"/>
      <c r="I61" s="67"/>
      <c r="J61" s="119"/>
      <c r="K61" s="119"/>
      <c r="L61" s="67"/>
      <c r="M61" s="68"/>
      <c r="N61" s="69"/>
      <c r="O61" s="70"/>
      <c r="P61" s="365"/>
      <c r="Q61" s="70"/>
    </row>
    <row r="62" spans="1:17" ht="23.5" hidden="1" thickTop="1" x14ac:dyDescent="0.35">
      <c r="B62" s="325"/>
      <c r="C62" s="5"/>
      <c r="D62" s="7"/>
      <c r="E62" s="7"/>
      <c r="F62" s="8"/>
      <c r="G62" s="8"/>
      <c r="H62" s="8"/>
      <c r="I62" s="8"/>
      <c r="J62" s="8"/>
      <c r="K62" s="8"/>
      <c r="L62" s="7"/>
      <c r="M62" s="77"/>
      <c r="N62" s="57"/>
      <c r="O62" s="5"/>
      <c r="P62" s="363"/>
      <c r="Q62" s="5"/>
    </row>
    <row r="63" spans="1:17" ht="23.5" hidden="1" thickTop="1" x14ac:dyDescent="0.35">
      <c r="B63" s="326"/>
      <c r="C63" s="10"/>
      <c r="D63" s="13"/>
      <c r="E63" s="13"/>
      <c r="F63" s="13"/>
      <c r="G63" s="13"/>
      <c r="H63" s="13"/>
      <c r="I63" s="13"/>
      <c r="J63" s="13"/>
      <c r="K63" s="13"/>
      <c r="L63" s="13"/>
      <c r="M63" s="38"/>
      <c r="N63" s="39"/>
      <c r="O63" s="10"/>
      <c r="P63" s="366"/>
      <c r="Q63" s="10"/>
    </row>
    <row r="64" spans="1:17" ht="23.5" hidden="1" thickTop="1" x14ac:dyDescent="0.35">
      <c r="B64" s="326"/>
      <c r="C64" s="16"/>
      <c r="D64" s="17"/>
      <c r="E64" s="17"/>
      <c r="F64" s="17"/>
      <c r="G64" s="19"/>
      <c r="H64" s="19"/>
      <c r="I64" s="19"/>
      <c r="J64" s="19"/>
      <c r="K64" s="19"/>
      <c r="L64" s="17"/>
      <c r="M64" s="17"/>
      <c r="N64" s="60"/>
      <c r="O64" s="16"/>
      <c r="P64" s="366"/>
      <c r="Q64" s="16"/>
    </row>
    <row r="65" spans="1:17" ht="23.5" hidden="1" thickTop="1" x14ac:dyDescent="0.35">
      <c r="B65" s="326"/>
      <c r="C65" s="10"/>
      <c r="D65" s="11"/>
      <c r="E65" s="13"/>
      <c r="F65" s="13"/>
      <c r="G65" s="13"/>
      <c r="H65" s="13"/>
      <c r="I65" s="13"/>
      <c r="J65" s="13"/>
      <c r="K65" s="13"/>
      <c r="L65" s="13"/>
      <c r="M65" s="13"/>
      <c r="N65" s="39"/>
      <c r="O65" s="10"/>
      <c r="P65" s="366"/>
      <c r="Q65" s="10"/>
    </row>
    <row r="66" spans="1:17" ht="23.5" hidden="1" thickTop="1" x14ac:dyDescent="0.35">
      <c r="B66" s="326"/>
      <c r="C66" s="23"/>
      <c r="D66" s="25"/>
      <c r="E66" s="25"/>
      <c r="F66" s="25"/>
      <c r="G66" s="25"/>
      <c r="H66" s="25"/>
      <c r="I66" s="25"/>
      <c r="J66" s="25"/>
      <c r="K66" s="25"/>
      <c r="L66" s="25"/>
      <c r="M66" s="62"/>
      <c r="N66" s="124"/>
      <c r="O66" s="42"/>
      <c r="P66" s="366"/>
      <c r="Q66" s="42"/>
    </row>
    <row r="67" spans="1:17" ht="24" hidden="1" thickTop="1" thickBot="1" x14ac:dyDescent="0.4">
      <c r="B67" s="327"/>
      <c r="C67" s="120"/>
      <c r="D67" s="119"/>
      <c r="E67" s="119"/>
      <c r="F67" s="119"/>
      <c r="G67" s="119"/>
      <c r="H67" s="119"/>
      <c r="I67" s="119"/>
      <c r="J67" s="119"/>
      <c r="K67" s="119"/>
      <c r="L67" s="119"/>
      <c r="M67" s="121"/>
      <c r="N67" s="122"/>
      <c r="O67" s="70"/>
      <c r="P67" s="367"/>
      <c r="Q67" s="70"/>
    </row>
    <row r="68" spans="1:17" ht="23.5" hidden="1" thickTop="1" x14ac:dyDescent="0.35">
      <c r="B68" s="325"/>
      <c r="C68" s="5"/>
      <c r="D68" s="8"/>
      <c r="E68" s="8"/>
      <c r="F68" s="8"/>
      <c r="G68" s="8"/>
      <c r="H68" s="8"/>
      <c r="I68" s="8"/>
      <c r="J68" s="8"/>
      <c r="K68" s="8"/>
      <c r="L68" s="8"/>
      <c r="M68" s="56"/>
      <c r="N68" s="57"/>
      <c r="O68" s="5"/>
      <c r="P68" s="363"/>
      <c r="Q68" s="5"/>
    </row>
    <row r="69" spans="1:17" ht="23.5" hidden="1" thickTop="1" x14ac:dyDescent="0.35">
      <c r="B69" s="320"/>
      <c r="C69" s="10"/>
      <c r="D69" s="11"/>
      <c r="E69" s="13"/>
      <c r="F69" s="13"/>
      <c r="G69" s="13"/>
      <c r="H69" s="13"/>
      <c r="I69" s="13"/>
      <c r="J69" s="11"/>
      <c r="K69" s="11"/>
      <c r="L69" s="13"/>
      <c r="M69" s="11"/>
      <c r="N69" s="39"/>
      <c r="O69" s="10"/>
      <c r="P69" s="364"/>
      <c r="Q69" s="10"/>
    </row>
    <row r="70" spans="1:17" ht="23.5" hidden="1" thickTop="1" x14ac:dyDescent="0.35">
      <c r="B70" s="320"/>
      <c r="C70" s="16"/>
      <c r="D70" s="17"/>
      <c r="E70" s="19"/>
      <c r="F70" s="19"/>
      <c r="G70" s="19"/>
      <c r="H70" s="41"/>
      <c r="I70" s="19"/>
      <c r="J70" s="17"/>
      <c r="K70" s="17"/>
      <c r="L70" s="19"/>
      <c r="M70" s="59"/>
      <c r="N70" s="60"/>
      <c r="O70" s="16"/>
      <c r="P70" s="364"/>
      <c r="Q70" s="16"/>
    </row>
    <row r="71" spans="1:17" ht="23.5" hidden="1" thickTop="1" x14ac:dyDescent="0.35">
      <c r="B71" s="320"/>
      <c r="C71" s="10"/>
      <c r="D71" s="11"/>
      <c r="E71" s="32"/>
      <c r="F71" s="13"/>
      <c r="G71" s="13"/>
      <c r="H71" s="13"/>
      <c r="I71" s="13"/>
      <c r="J71" s="13"/>
      <c r="K71" s="13"/>
      <c r="L71" s="13"/>
      <c r="M71" s="13"/>
      <c r="N71" s="39"/>
      <c r="O71" s="10"/>
      <c r="P71" s="364"/>
      <c r="Q71" s="10"/>
    </row>
    <row r="72" spans="1:17" ht="24" hidden="1" thickTop="1" thickBot="1" x14ac:dyDescent="0.4">
      <c r="B72" s="328"/>
      <c r="C72" s="103"/>
      <c r="D72" s="107"/>
      <c r="E72" s="104"/>
      <c r="F72" s="104"/>
      <c r="G72" s="104"/>
      <c r="H72" s="104"/>
      <c r="I72" s="104"/>
      <c r="J72" s="104"/>
      <c r="K72" s="104"/>
      <c r="L72" s="104"/>
      <c r="M72" s="108"/>
      <c r="N72" s="118"/>
      <c r="O72" s="103"/>
      <c r="P72" s="365"/>
      <c r="Q72" s="103"/>
    </row>
    <row r="73" spans="1:17" ht="24" hidden="1" thickTop="1" thickBot="1" x14ac:dyDescent="0.4">
      <c r="A73" s="123"/>
      <c r="B73" s="319"/>
      <c r="C73" s="5"/>
      <c r="D73" s="7"/>
      <c r="E73" s="8"/>
      <c r="F73" s="7"/>
      <c r="G73" s="8"/>
      <c r="H73" s="8"/>
      <c r="I73" s="7"/>
      <c r="J73" s="8"/>
      <c r="K73" s="8"/>
      <c r="L73" s="8"/>
      <c r="M73" s="56"/>
      <c r="N73" s="57"/>
      <c r="O73" s="5"/>
      <c r="P73" s="359"/>
      <c r="Q73" s="5"/>
    </row>
    <row r="74" spans="1:17" ht="23.5" hidden="1" thickTop="1" x14ac:dyDescent="0.35">
      <c r="A74" s="123"/>
      <c r="B74" s="320"/>
      <c r="C74" s="31"/>
      <c r="D74" s="32"/>
      <c r="E74" s="32"/>
      <c r="F74" s="32"/>
      <c r="G74" s="34"/>
      <c r="H74" s="32"/>
      <c r="I74" s="32"/>
      <c r="J74" s="32"/>
      <c r="K74" s="32"/>
      <c r="L74" s="32"/>
      <c r="M74" s="83"/>
      <c r="N74" s="85"/>
      <c r="O74" s="31"/>
      <c r="P74" s="360"/>
      <c r="Q74" s="31"/>
    </row>
    <row r="75" spans="1:17" ht="23.5" hidden="1" thickTop="1" x14ac:dyDescent="0.35">
      <c r="A75" s="123"/>
      <c r="B75" s="320"/>
      <c r="C75" s="16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60"/>
      <c r="O75" s="16"/>
      <c r="P75" s="360"/>
      <c r="Q75" s="16"/>
    </row>
    <row r="76" spans="1:17" ht="23.5" hidden="1" thickTop="1" x14ac:dyDescent="0.35">
      <c r="A76" s="123"/>
      <c r="B76" s="320"/>
      <c r="C76" s="10"/>
      <c r="D76" s="11"/>
      <c r="E76" s="11"/>
      <c r="F76" s="11"/>
      <c r="G76" s="13"/>
      <c r="H76" s="11"/>
      <c r="I76" s="11"/>
      <c r="J76" s="13"/>
      <c r="K76" s="13"/>
      <c r="L76" s="11"/>
      <c r="M76" s="13"/>
      <c r="N76" s="39"/>
      <c r="O76" s="10"/>
      <c r="P76" s="360"/>
      <c r="Q76" s="10"/>
    </row>
    <row r="77" spans="1:17" ht="23.5" hidden="1" thickTop="1" x14ac:dyDescent="0.35">
      <c r="A77" s="123"/>
      <c r="B77" s="320"/>
      <c r="C77" s="23"/>
      <c r="D77" s="24"/>
      <c r="E77" s="24"/>
      <c r="F77" s="24"/>
      <c r="G77" s="24"/>
      <c r="H77" s="24"/>
      <c r="I77" s="24"/>
      <c r="J77" s="25"/>
      <c r="K77" s="24"/>
      <c r="L77" s="24"/>
      <c r="M77" s="24"/>
      <c r="N77" s="63"/>
      <c r="O77" s="23"/>
      <c r="P77" s="360"/>
      <c r="Q77" s="23"/>
    </row>
    <row r="78" spans="1:17" ht="24" hidden="1" thickTop="1" thickBot="1" x14ac:dyDescent="0.4">
      <c r="A78" s="123"/>
      <c r="B78" s="321"/>
      <c r="C78" s="65"/>
      <c r="D78" s="66"/>
      <c r="E78" s="67"/>
      <c r="F78" s="67"/>
      <c r="G78" s="67"/>
      <c r="H78" s="67"/>
      <c r="I78" s="67"/>
      <c r="J78" s="67"/>
      <c r="K78" s="67"/>
      <c r="L78" s="67"/>
      <c r="M78" s="68"/>
      <c r="N78" s="69"/>
      <c r="O78" s="70"/>
      <c r="P78" s="361"/>
      <c r="Q78" s="70"/>
    </row>
    <row r="79" spans="1:17" ht="15" thickTop="1" x14ac:dyDescent="0.35">
      <c r="B79" s="203"/>
      <c r="C79" s="203"/>
      <c r="D79" s="204"/>
      <c r="E79" s="204"/>
      <c r="F79" s="204"/>
      <c r="G79" s="204"/>
      <c r="H79" s="204"/>
      <c r="I79" s="204"/>
      <c r="J79" s="204"/>
      <c r="K79" s="204"/>
      <c r="L79" s="204"/>
      <c r="M79" s="204"/>
      <c r="N79" s="203"/>
      <c r="O79" s="203"/>
      <c r="P79" s="203"/>
      <c r="Q79" s="86"/>
    </row>
    <row r="80" spans="1:17" x14ac:dyDescent="0.35">
      <c r="B80" s="86"/>
      <c r="C80" s="86"/>
      <c r="D80" s="131"/>
      <c r="E80" s="131"/>
      <c r="F80" s="131"/>
      <c r="G80" s="131"/>
      <c r="H80" s="131"/>
      <c r="I80" s="131"/>
      <c r="J80" s="131"/>
      <c r="K80" s="131"/>
      <c r="L80" s="131"/>
      <c r="M80" s="131"/>
      <c r="N80" s="86"/>
      <c r="O80" s="86"/>
      <c r="P80" s="86"/>
      <c r="Q80" s="86"/>
    </row>
    <row r="81" spans="2:17" x14ac:dyDescent="0.35">
      <c r="B81" s="86"/>
      <c r="C81" s="86"/>
      <c r="D81" s="131"/>
      <c r="E81" s="131"/>
      <c r="F81" s="131"/>
      <c r="G81" s="131"/>
      <c r="H81" s="131"/>
      <c r="I81" s="131"/>
      <c r="J81" s="131"/>
      <c r="K81" s="131"/>
      <c r="L81" s="131"/>
      <c r="M81" s="131"/>
      <c r="N81" s="86"/>
      <c r="O81" s="86"/>
      <c r="P81" s="86"/>
      <c r="Q81" s="86"/>
    </row>
    <row r="82" spans="2:17" x14ac:dyDescent="0.35">
      <c r="B82" s="86"/>
      <c r="C82" s="86"/>
      <c r="D82" s="131"/>
      <c r="E82" s="131"/>
      <c r="F82" s="131"/>
      <c r="G82" s="131"/>
      <c r="H82" s="131"/>
      <c r="I82" s="131"/>
      <c r="J82" s="131"/>
      <c r="K82" s="131"/>
      <c r="L82" s="131"/>
      <c r="M82" s="131"/>
      <c r="N82" s="86"/>
      <c r="O82" s="86"/>
      <c r="P82" s="86"/>
      <c r="Q82" s="86"/>
    </row>
    <row r="83" spans="2:17" x14ac:dyDescent="0.35">
      <c r="B83" s="86"/>
      <c r="C83" s="86"/>
      <c r="D83" s="131"/>
      <c r="E83" s="131"/>
      <c r="F83" s="131"/>
      <c r="G83" s="131"/>
      <c r="H83" s="131"/>
      <c r="I83" s="131"/>
      <c r="J83" s="131"/>
      <c r="K83" s="131"/>
      <c r="L83" s="131"/>
      <c r="M83" s="131"/>
      <c r="N83" s="86"/>
      <c r="O83" s="86"/>
      <c r="P83" s="86"/>
      <c r="Q83" s="86"/>
    </row>
    <row r="84" spans="2:17" x14ac:dyDescent="0.35">
      <c r="B84" s="86"/>
      <c r="C84" s="86"/>
      <c r="D84" s="131"/>
      <c r="E84" s="131"/>
      <c r="F84" s="131"/>
      <c r="G84" s="131"/>
      <c r="H84" s="131"/>
      <c r="I84" s="131"/>
      <c r="J84" s="131"/>
      <c r="K84" s="131"/>
      <c r="L84" s="131"/>
      <c r="M84" s="131"/>
      <c r="N84" s="86"/>
      <c r="O84" s="86"/>
      <c r="P84" s="86"/>
      <c r="Q84" s="86"/>
    </row>
    <row r="85" spans="2:17" x14ac:dyDescent="0.35">
      <c r="B85" s="86"/>
      <c r="C85" s="86"/>
      <c r="D85" s="131"/>
      <c r="E85" s="131"/>
      <c r="F85" s="131"/>
      <c r="G85" s="131"/>
      <c r="H85" s="131"/>
      <c r="I85" s="131"/>
      <c r="J85" s="131"/>
      <c r="K85" s="131"/>
      <c r="L85" s="131"/>
      <c r="M85" s="131"/>
      <c r="N85" s="86"/>
      <c r="O85" s="86"/>
      <c r="P85" s="86"/>
      <c r="Q85" s="86"/>
    </row>
    <row r="86" spans="2:17" x14ac:dyDescent="0.35">
      <c r="B86" s="86"/>
      <c r="C86" s="86"/>
      <c r="D86" s="131"/>
      <c r="E86" s="131"/>
      <c r="F86" s="131"/>
      <c r="G86" s="131"/>
      <c r="H86" s="131"/>
      <c r="I86" s="131"/>
      <c r="J86" s="131"/>
      <c r="K86" s="131"/>
      <c r="L86" s="131"/>
      <c r="M86" s="131"/>
      <c r="N86" s="86"/>
      <c r="O86" s="86"/>
      <c r="P86" s="86"/>
      <c r="Q86" s="86"/>
    </row>
    <row r="87" spans="2:17" x14ac:dyDescent="0.35">
      <c r="B87" s="86"/>
      <c r="C87" s="86"/>
      <c r="D87" s="131"/>
      <c r="E87" s="131"/>
      <c r="F87" s="131"/>
      <c r="G87" s="131"/>
      <c r="H87" s="131"/>
      <c r="I87" s="131"/>
      <c r="J87" s="131"/>
      <c r="K87" s="131"/>
      <c r="L87" s="131"/>
      <c r="M87" s="131"/>
      <c r="N87" s="86"/>
      <c r="O87" s="86"/>
      <c r="P87" s="86"/>
      <c r="Q87" s="86"/>
    </row>
    <row r="88" spans="2:17" x14ac:dyDescent="0.35">
      <c r="B88" s="86"/>
      <c r="C88" s="86"/>
      <c r="D88" s="131"/>
      <c r="E88" s="131"/>
      <c r="F88" s="131"/>
      <c r="G88" s="131"/>
      <c r="H88" s="131"/>
      <c r="I88" s="131"/>
      <c r="J88" s="131"/>
      <c r="K88" s="131"/>
      <c r="L88" s="131"/>
      <c r="M88" s="131"/>
      <c r="N88" s="86"/>
      <c r="O88" s="86"/>
      <c r="P88" s="86"/>
      <c r="Q88" s="86"/>
    </row>
    <row r="89" spans="2:17" x14ac:dyDescent="0.35">
      <c r="B89" s="86"/>
      <c r="C89" s="86"/>
      <c r="D89" s="131"/>
      <c r="E89" s="131"/>
      <c r="F89" s="131"/>
      <c r="G89" s="131"/>
      <c r="H89" s="131"/>
      <c r="I89" s="131"/>
      <c r="J89" s="131"/>
      <c r="K89" s="131"/>
      <c r="L89" s="131"/>
      <c r="M89" s="131"/>
      <c r="N89" s="86"/>
      <c r="O89" s="86"/>
      <c r="P89" s="86"/>
      <c r="Q89" s="86"/>
    </row>
    <row r="90" spans="2:17" x14ac:dyDescent="0.35">
      <c r="B90" s="86"/>
      <c r="C90" s="86"/>
      <c r="D90" s="131"/>
      <c r="E90" s="131"/>
      <c r="F90" s="131"/>
      <c r="G90" s="131"/>
      <c r="H90" s="131"/>
      <c r="I90" s="131"/>
      <c r="J90" s="131"/>
      <c r="K90" s="131"/>
      <c r="L90" s="131"/>
      <c r="M90" s="131"/>
      <c r="N90" s="86"/>
      <c r="O90" s="86"/>
      <c r="P90" s="86"/>
      <c r="Q90" s="86"/>
    </row>
    <row r="91" spans="2:17" x14ac:dyDescent="0.35">
      <c r="B91" s="86"/>
      <c r="C91" s="86"/>
      <c r="D91" s="131"/>
      <c r="E91" s="131"/>
      <c r="F91" s="131"/>
      <c r="G91" s="131"/>
      <c r="H91" s="131"/>
      <c r="I91" s="131"/>
      <c r="J91" s="131"/>
      <c r="K91" s="131"/>
      <c r="L91" s="131"/>
      <c r="M91" s="131"/>
      <c r="N91" s="86"/>
      <c r="O91" s="86"/>
      <c r="P91" s="86"/>
      <c r="Q91" s="86"/>
    </row>
    <row r="92" spans="2:17" x14ac:dyDescent="0.35">
      <c r="B92" s="86"/>
      <c r="C92" s="86"/>
      <c r="D92" s="131"/>
      <c r="E92" s="131"/>
      <c r="F92" s="131"/>
      <c r="G92" s="131"/>
      <c r="H92" s="131"/>
      <c r="I92" s="131"/>
      <c r="J92" s="131"/>
      <c r="K92" s="131"/>
      <c r="L92" s="131"/>
      <c r="M92" s="131"/>
      <c r="N92" s="86"/>
      <c r="O92" s="86"/>
      <c r="P92" s="86"/>
      <c r="Q92" s="86"/>
    </row>
    <row r="93" spans="2:17" x14ac:dyDescent="0.35">
      <c r="B93" s="86"/>
      <c r="C93" s="86"/>
      <c r="D93" s="131"/>
      <c r="E93" s="131"/>
      <c r="F93" s="131"/>
      <c r="G93" s="131"/>
      <c r="H93" s="131"/>
      <c r="I93" s="131"/>
      <c r="J93" s="131"/>
      <c r="K93" s="131"/>
      <c r="L93" s="131"/>
      <c r="M93" s="131"/>
      <c r="N93" s="86"/>
      <c r="O93" s="86"/>
      <c r="P93" s="86"/>
      <c r="Q93" s="86"/>
    </row>
  </sheetData>
  <mergeCells count="37">
    <mergeCell ref="D8:F8"/>
    <mergeCell ref="B9:C9"/>
    <mergeCell ref="O9:Q9"/>
    <mergeCell ref="B10:B15"/>
    <mergeCell ref="P10:P15"/>
    <mergeCell ref="I6:P6"/>
    <mergeCell ref="J7:P7"/>
    <mergeCell ref="O44:Q44"/>
    <mergeCell ref="B45:B50"/>
    <mergeCell ref="P45:P50"/>
    <mergeCell ref="B21:B26"/>
    <mergeCell ref="P21:P26"/>
    <mergeCell ref="D23:M23"/>
    <mergeCell ref="B27:B32"/>
    <mergeCell ref="P27:P32"/>
    <mergeCell ref="B33:B37"/>
    <mergeCell ref="P33:P37"/>
    <mergeCell ref="B16:B20"/>
    <mergeCell ref="P16:P20"/>
    <mergeCell ref="D7:E7"/>
    <mergeCell ref="F7:G7"/>
    <mergeCell ref="B68:B72"/>
    <mergeCell ref="P68:P72"/>
    <mergeCell ref="B73:B78"/>
    <mergeCell ref="P73:P78"/>
    <mergeCell ref="B6:G6"/>
    <mergeCell ref="B7:C7"/>
    <mergeCell ref="B51:B55"/>
    <mergeCell ref="P51:P55"/>
    <mergeCell ref="B56:B61"/>
    <mergeCell ref="P56:P61"/>
    <mergeCell ref="D58:M58"/>
    <mergeCell ref="B62:B67"/>
    <mergeCell ref="P62:P67"/>
    <mergeCell ref="B38:B43"/>
    <mergeCell ref="P38:P43"/>
    <mergeCell ref="B44:C44"/>
  </mergeCells>
  <pageMargins left="0.31496062992125984" right="0.23622047244094488" top="0.19685039370078741" bottom="0.19685039370078741" header="0.31496062992125984" footer="0.31496062992125984"/>
  <pageSetup paperSize="8" scale="52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EC505-305F-4F3C-93F0-69FCC8943D4B}">
  <sheetPr>
    <pageSetUpPr fitToPage="1"/>
  </sheetPr>
  <dimension ref="A1:R93"/>
  <sheetViews>
    <sheetView topLeftCell="A5" zoomScale="40" zoomScaleNormal="40" workbookViewId="0">
      <selection activeCell="H38" sqref="H38"/>
    </sheetView>
  </sheetViews>
  <sheetFormatPr defaultRowHeight="14.5" x14ac:dyDescent="0.35"/>
  <cols>
    <col min="1" max="1" width="12.36328125" style="86" customWidth="1"/>
    <col min="2" max="2" width="8.90625" style="129"/>
    <col min="3" max="3" width="10.36328125" customWidth="1"/>
    <col min="4" max="13" width="33.453125" style="2" customWidth="1"/>
    <col min="14" max="14" width="37.6328125" hidden="1" customWidth="1"/>
    <col min="15" max="15" width="9.81640625" customWidth="1"/>
    <col min="16" max="16" width="9.1796875" customWidth="1"/>
    <col min="17" max="17" width="9.1796875" hidden="1" customWidth="1"/>
  </cols>
  <sheetData>
    <row r="1" spans="1:18" ht="28.5" hidden="1" x14ac:dyDescent="0.65">
      <c r="A1" s="86" t="str">
        <f>IF(NOT(Основа!A1=0),Основа!A1,"")</f>
        <v/>
      </c>
      <c r="B1" s="130" t="str">
        <f>IF(NOT(Основа!B1=0),Основа!B1,"")</f>
        <v/>
      </c>
      <c r="C1" s="130" t="str">
        <f>IF(NOT(Основа!C1=0),Основа!C1,"")</f>
        <v/>
      </c>
      <c r="D1" s="72" t="str">
        <f>IF(NOT(Основа!D1=0),Основа!D1,"")</f>
        <v/>
      </c>
      <c r="E1" s="72" t="str">
        <f>IF(NOT(Основа!E1=0),Основа!E1,"")</f>
        <v/>
      </c>
      <c r="F1" s="72" t="str">
        <f>IF(NOT(Основа!F1=0),Основа!F1,"")</f>
        <v/>
      </c>
      <c r="G1" s="2" t="str">
        <f>IF(NOT(Основа!H1=0),Основа!H1,"")</f>
        <v/>
      </c>
      <c r="H1" s="2" t="str">
        <f>IF(NOT(Основа!I1=0),Основа!I1,"")</f>
        <v/>
      </c>
      <c r="I1" s="2" t="str">
        <f>IF(NOT(Основа!J1=0),Основа!J1,"")</f>
        <v/>
      </c>
      <c r="J1" s="2" t="str">
        <f>IF(NOT(Основа!K1=0),Основа!K1,"")</f>
        <v/>
      </c>
      <c r="K1" s="2" t="str">
        <f>IF(NOT(Основа!L1=0),Основа!L1,"")</f>
        <v/>
      </c>
      <c r="L1" s="2" t="str">
        <f>IF(NOT(Основа!M1=0),Основа!M1,"")</f>
        <v/>
      </c>
      <c r="M1" s="2" t="str">
        <f>IF(NOT(Основа!N1=0),Основа!N1,"")</f>
        <v/>
      </c>
      <c r="N1" t="str">
        <f>IF(NOT(Основа!P1=0),Основа!P1,"")</f>
        <v/>
      </c>
      <c r="O1" t="str">
        <f>IF(NOT(Основа!Q1=0),Основа!Q1,"")</f>
        <v/>
      </c>
      <c r="P1" t="str">
        <f>IF(NOT(Основа!R1=0),Основа!R1,"")</f>
        <v/>
      </c>
    </row>
    <row r="2" spans="1:18" ht="28" hidden="1" x14ac:dyDescent="0.6">
      <c r="A2" s="86" t="str">
        <f>IF(NOT(Основа!A2=0),Основа!A2,"")</f>
        <v/>
      </c>
      <c r="B2" s="130" t="str">
        <f>IF(NOT(Основа!B2=0),Основа!B2,"")</f>
        <v/>
      </c>
      <c r="C2" s="130" t="str">
        <f>IF(NOT(Основа!C2=0),Основа!C2,"")</f>
        <v/>
      </c>
      <c r="D2" s="2" t="str">
        <f>IF(NOT(Основа!D2=0),Основа!D2,"")</f>
        <v/>
      </c>
      <c r="E2" s="2" t="str">
        <f>IF(NOT(Основа!E2=0),Основа!E2,"")</f>
        <v/>
      </c>
      <c r="F2" s="2" t="str">
        <f>IF(NOT(Основа!F2=0),Основа!F2,"")</f>
        <v/>
      </c>
      <c r="G2" s="2" t="str">
        <f>IF(NOT(Основа!H2=0),Основа!H2,"")</f>
        <v/>
      </c>
      <c r="H2" s="2" t="str">
        <f>IF(NOT(Основа!I2=0),Основа!I2,"")</f>
        <v/>
      </c>
      <c r="I2" s="2" t="str">
        <f>IF(NOT(Основа!J2=0),Основа!J2,"")</f>
        <v/>
      </c>
      <c r="J2" s="2" t="str">
        <f>IF(NOT(Основа!K2=0),Основа!K2,"")</f>
        <v/>
      </c>
      <c r="K2" s="87" t="str">
        <f>IF(NOT(Основа!L2=0),Основа!L2,"")</f>
        <v/>
      </c>
      <c r="L2" s="87" t="str">
        <f>IF(NOT(Основа!M2=0),Основа!M2,"")</f>
        <v/>
      </c>
      <c r="M2" s="87" t="str">
        <f>IF(NOT(Основа!N2=0),Основа!N2,"")</f>
        <v/>
      </c>
      <c r="N2" s="87" t="str">
        <f>IF(NOT(Основа!P2=0),Основа!P2,"")</f>
        <v/>
      </c>
      <c r="O2" s="87" t="str">
        <f>IF(NOT(Основа!Q2=0),Основа!Q2,"")</f>
        <v/>
      </c>
      <c r="P2" s="87" t="str">
        <f>IF(NOT(Основа!R2=0),Основа!R2,"")</f>
        <v/>
      </c>
      <c r="Q2" s="87"/>
    </row>
    <row r="3" spans="1:18" ht="28" hidden="1" x14ac:dyDescent="0.6">
      <c r="A3" s="86" t="str">
        <f>IF(NOT(Основа!A3=0),Основа!A3,"")</f>
        <v/>
      </c>
      <c r="B3" s="130" t="str">
        <f>IF(NOT(Основа!B3=0),Основа!B3,"")</f>
        <v/>
      </c>
      <c r="C3" s="130" t="str">
        <f>IF(NOT(Основа!C3=0),Основа!C3,"")</f>
        <v/>
      </c>
      <c r="D3" s="2" t="str">
        <f>IF(NOT(Основа!D3=0),Основа!D3,"")</f>
        <v/>
      </c>
      <c r="E3" s="2" t="str">
        <f>IF(NOT(Основа!E3=0),Основа!E3,"")</f>
        <v/>
      </c>
      <c r="F3" s="2" t="str">
        <f>IF(NOT(Основа!F3=0),Основа!F3,"")</f>
        <v/>
      </c>
      <c r="G3" s="2" t="str">
        <f>IF(NOT(Основа!H3=0),Основа!H3,"")</f>
        <v/>
      </c>
      <c r="H3" s="2" t="str">
        <f>IF(NOT(Основа!I3=0),Основа!I3,"")</f>
        <v/>
      </c>
      <c r="I3" s="2" t="str">
        <f>IF(NOT(Основа!J3=0),Основа!J3,"")</f>
        <v/>
      </c>
      <c r="J3" s="2" t="str">
        <f>IF(NOT(Основа!K3=0),Основа!K3,"")</f>
        <v/>
      </c>
      <c r="K3" s="87" t="str">
        <f>IF(NOT(Основа!L3=0),Основа!L3,"")</f>
        <v/>
      </c>
      <c r="L3" s="87" t="str">
        <f>IF(NOT(Основа!M3=0),Основа!M3,"")</f>
        <v/>
      </c>
      <c r="M3" s="87" t="str">
        <f>IF(NOT(Основа!N3=0),Основа!N3,"")</f>
        <v/>
      </c>
      <c r="N3" s="87" t="str">
        <f>IF(NOT(Основа!P3=0),Основа!P3,"")</f>
        <v/>
      </c>
      <c r="O3" s="87" t="str">
        <f>IF(NOT(Основа!Q3=0),Основа!Q3,"")</f>
        <v/>
      </c>
      <c r="P3" s="87" t="str">
        <f>IF(NOT(Основа!R3=0),Основа!R3,"")</f>
        <v/>
      </c>
      <c r="Q3" s="87"/>
    </row>
    <row r="4" spans="1:18" ht="28" hidden="1" x14ac:dyDescent="0.6">
      <c r="A4" s="86" t="str">
        <f>IF(NOT(Основа!A4=0),Основа!A4,"")</f>
        <v/>
      </c>
      <c r="B4" s="130" t="str">
        <f>IF(NOT(Основа!B4=0),Основа!B4,"")</f>
        <v/>
      </c>
      <c r="C4" s="130" t="str">
        <f>IF(NOT(Основа!C4=0),Основа!C4,"")</f>
        <v/>
      </c>
      <c r="D4" s="2" t="str">
        <f>IF(NOT(Основа!D4=0),Основа!D4,"")</f>
        <v/>
      </c>
      <c r="E4" s="2" t="str">
        <f>IF(NOT(Основа!E4=0),Основа!E4,"")</f>
        <v/>
      </c>
      <c r="F4" s="2" t="str">
        <f>IF(NOT(Основа!F4=0),Основа!F4,"")</f>
        <v/>
      </c>
      <c r="G4" s="2" t="str">
        <f>IF(NOT(Основа!H4=0),Основа!H4,"")</f>
        <v/>
      </c>
      <c r="H4" s="2" t="str">
        <f>IF(NOT(Основа!I4=0),Основа!I4,"")</f>
        <v/>
      </c>
      <c r="I4" s="2" t="str">
        <f>IF(NOT(Основа!J4=0),Основа!J4,"")</f>
        <v/>
      </c>
      <c r="J4" s="2" t="str">
        <f>IF(NOT(Основа!K4=0),Основа!K4,"")</f>
        <v/>
      </c>
      <c r="K4" s="87" t="str">
        <f>IF(NOT(Основа!L4=0),Основа!L4,"")</f>
        <v/>
      </c>
      <c r="L4" s="87" t="str">
        <f>IF(NOT(Основа!M4=0),Основа!M4,"")</f>
        <v/>
      </c>
      <c r="M4" s="87" t="str">
        <f>IF(NOT(Основа!N4=0),Основа!N4,"")</f>
        <v/>
      </c>
      <c r="N4" s="87" t="str">
        <f>IF(NOT(Основа!P4=0),Основа!P4,"")</f>
        <v/>
      </c>
      <c r="O4" s="87" t="str">
        <f>IF(NOT(Основа!Q4=0),Основа!Q4,"")</f>
        <v/>
      </c>
      <c r="P4" s="87" t="str">
        <f>IF(NOT(Основа!R4=0),Основа!R4,"")</f>
        <v/>
      </c>
      <c r="Q4" s="87"/>
    </row>
    <row r="5" spans="1:18" ht="16.75" customHeight="1" x14ac:dyDescent="0.6">
      <c r="A5" s="86" t="str">
        <f>IF(NOT(Основа!A5=0),Основа!A5,"")</f>
        <v/>
      </c>
      <c r="B5" s="130"/>
      <c r="C5" s="130"/>
      <c r="D5" s="130"/>
      <c r="E5" s="130"/>
      <c r="F5" s="130"/>
      <c r="G5" s="130"/>
      <c r="H5" s="2" t="str">
        <f>IF(NOT(Основа!I5=0),Основа!I5,"")</f>
        <v/>
      </c>
      <c r="I5" s="2" t="str">
        <f>IF(NOT(Основа!J5=0),Основа!J5,"")</f>
        <v/>
      </c>
      <c r="J5" s="2" t="str">
        <f>IF(NOT(Основа!K5=0),Основа!K5,"")</f>
        <v/>
      </c>
      <c r="K5" s="87" t="str">
        <f>IF(NOT(Основа!L5=0),Основа!L5,"")</f>
        <v/>
      </c>
      <c r="L5" s="87" t="str">
        <f>IF(NOT(Основа!M5=0),Основа!M5,"")</f>
        <v/>
      </c>
      <c r="M5" s="87" t="str">
        <f>IF(NOT(Основа!N5=0),Основа!N5,"")</f>
        <v/>
      </c>
      <c r="N5" s="87" t="str">
        <f>IF(NOT(Основа!P5=0),Основа!P5,"")</f>
        <v/>
      </c>
      <c r="O5" s="87" t="str">
        <f>IF(NOT(Основа!Q5=0),Основа!Q5,"")</f>
        <v/>
      </c>
      <c r="P5" s="87" t="str">
        <f>IF(NOT(Основа!R5=0),Основа!R5,"")</f>
        <v/>
      </c>
      <c r="Q5" s="87"/>
    </row>
    <row r="6" spans="1:18" ht="85.4" customHeight="1" x14ac:dyDescent="0.6">
      <c r="A6" s="86" t="str">
        <f>IF(NOT(Основа!A6=0),Основа!A6,"")</f>
        <v/>
      </c>
      <c r="B6" s="395" t="s">
        <v>71</v>
      </c>
      <c r="C6" s="395"/>
      <c r="D6" s="395"/>
      <c r="E6" s="395"/>
      <c r="F6" s="395"/>
      <c r="G6" s="395"/>
      <c r="H6" s="2" t="str">
        <f>IF(NOT(Основа!I6=0),Основа!I6,"")</f>
        <v/>
      </c>
      <c r="I6" s="393" t="s">
        <v>70</v>
      </c>
      <c r="J6" s="393"/>
      <c r="K6" s="393"/>
      <c r="L6" s="393"/>
      <c r="M6" s="393"/>
      <c r="N6" s="393"/>
      <c r="O6" s="393"/>
      <c r="P6" s="393"/>
    </row>
    <row r="7" spans="1:18" ht="39.65" customHeight="1" x14ac:dyDescent="0.6">
      <c r="A7" s="86" t="str">
        <f>IF(NOT(Основа!A7=0),Основа!A7,"")</f>
        <v/>
      </c>
      <c r="B7" s="396" t="str">
        <f>IF(NOT(Основа!B7=0),Основа!B7,"")</f>
        <v/>
      </c>
      <c r="C7" s="396" t="str">
        <f>IF(NOT(Основа!C7=0),Основа!C7,"")</f>
        <v/>
      </c>
      <c r="D7" s="396" t="s">
        <v>68</v>
      </c>
      <c r="E7" s="396"/>
      <c r="F7" s="396" t="s">
        <v>69</v>
      </c>
      <c r="G7" s="396" t="s">
        <v>67</v>
      </c>
      <c r="H7" s="74" t="s">
        <v>67</v>
      </c>
      <c r="I7" s="74" t="s">
        <v>67</v>
      </c>
      <c r="J7" s="394" t="str">
        <f ca="1">Основа!$AD$6</f>
        <v>групповых занятий на I полугодие 2026/2027 учебного года</v>
      </c>
      <c r="K7" s="394"/>
      <c r="L7" s="394"/>
      <c r="M7" s="394"/>
      <c r="N7" s="394"/>
      <c r="O7" s="394"/>
      <c r="P7" s="394"/>
      <c r="Q7" s="1"/>
    </row>
    <row r="8" spans="1:18" ht="18" customHeight="1" thickBot="1" x14ac:dyDescent="0.7">
      <c r="A8" s="86" t="str">
        <f>IF(NOT(Основа!A8=0),Основа!A8,"")</f>
        <v/>
      </c>
      <c r="B8" s="86" t="str">
        <f>IF(NOT(Основа!B8=0),Основа!B8,"")</f>
        <v/>
      </c>
      <c r="C8" s="86" t="str">
        <f>IF(NOT(Основа!C8=0),Основа!C8,"")</f>
        <v/>
      </c>
      <c r="D8" s="402" t="str">
        <f>IF(NOT(Основа!D8=0),Основа!D8,"")</f>
        <v/>
      </c>
      <c r="E8" s="403" t="str">
        <f>IF(NOT(Основа!E8=0),Основа!E8,"")</f>
        <v/>
      </c>
      <c r="F8" s="403" t="str">
        <f>IF(NOT(Основа!F8=0),Основа!F8,"")</f>
        <v/>
      </c>
      <c r="G8" s="2" t="str">
        <f>IF(NOT(Основа!H8=0),Основа!H8,"")</f>
        <v/>
      </c>
      <c r="H8" s="2" t="str">
        <f>IF(NOT(Основа!I8=0),Основа!I8,"")</f>
        <v/>
      </c>
      <c r="I8" s="2" t="str">
        <f>IF(NOT(Основа!J8=0),Основа!J8,"")</f>
        <v/>
      </c>
      <c r="J8" s="2" t="str">
        <f>IF(NOT(Основа!K8=0),Основа!K8,"")</f>
        <v/>
      </c>
      <c r="K8" s="2" t="str">
        <f>IF(NOT(Основа!L8=0),Основа!L8,"")</f>
        <v/>
      </c>
      <c r="L8" s="2" t="str">
        <f>IF(NOT(Основа!M8=0),Основа!M8,"")</f>
        <v/>
      </c>
      <c r="M8" s="2" t="str">
        <f>IF(NOT(Основа!N8=0),Основа!N8,"")</f>
        <v/>
      </c>
      <c r="N8" t="str">
        <f>IF(NOT(Основа!P8=0),Основа!P8,"")</f>
        <v/>
      </c>
      <c r="O8" t="str">
        <f>IF(NOT(Основа!Q8=0),Основа!Q8,"")</f>
        <v/>
      </c>
      <c r="P8" t="str">
        <f>IF(NOT(Основа!R8=0),Основа!R8,"")</f>
        <v/>
      </c>
    </row>
    <row r="9" spans="1:18" ht="41.15" customHeight="1" thickTop="1" thickBot="1" x14ac:dyDescent="0.4">
      <c r="A9" s="89" t="str">
        <f>IF(NOT(Основа!A9=0),Основа!A9,"")</f>
        <v/>
      </c>
      <c r="B9" s="332" t="str">
        <f>IF(NOT(Основа!B9=0),Основа!B9,"")</f>
        <v>День, время</v>
      </c>
      <c r="C9" s="333" t="str">
        <f>IF(NOT(Основа!C9=0),Основа!C9,"")</f>
        <v/>
      </c>
      <c r="D9" s="53" t="str">
        <f>IF(NOT(Основа!D44=0),Основа!D44,"")</f>
        <v>III фно</v>
      </c>
      <c r="E9" s="3" t="str">
        <f>IF(NOT(Основа!E44=0),Основа!E44,"")</f>
        <v>III стр</v>
      </c>
      <c r="F9" s="3" t="str">
        <f>IF(NOT(Основа!F44=0),Основа!F44,"")</f>
        <v>III дух</v>
      </c>
      <c r="G9" s="3" t="str">
        <f>IF(NOT(Основа!G44=0),Основа!G44,"")</f>
        <v>III дух (и)</v>
      </c>
      <c r="H9" s="3" t="str">
        <f>IF(NOT(Основа!H44=0),Основа!H44,"")</f>
        <v>III ино1</v>
      </c>
      <c r="I9" s="3" t="str">
        <f>IF(NOT(Основа!I44=0),Основа!I44,"")</f>
        <v>III ино2</v>
      </c>
      <c r="J9" s="3" t="str">
        <f>IF(NOT(Основа!J44=0),Основа!J44,"")</f>
        <v>III вок1</v>
      </c>
      <c r="K9" s="3" t="str">
        <f>IF(NOT(Основа!K44=0),Основа!K44,"")</f>
        <v>III вок2</v>
      </c>
      <c r="L9" s="3" t="str">
        <f>IF(NOT(Основа!L44=0),Основа!L44,"")</f>
        <v>III схнп</v>
      </c>
      <c r="M9" s="54" t="str">
        <f>IF(NOT(Основа!M44=0),Основа!M44,"")</f>
        <v>III дхо</v>
      </c>
      <c r="N9" s="4" t="str">
        <f>IF(NOT(Основа!P9=0),Основа!P9,"")</f>
        <v/>
      </c>
      <c r="O9" s="344" t="s">
        <v>66</v>
      </c>
      <c r="P9" s="345" t="str">
        <f>IF(NOT(Основа!R9=0),Основа!R9,"")</f>
        <v/>
      </c>
      <c r="Q9" s="334"/>
      <c r="R9" s="135"/>
    </row>
    <row r="10" spans="1:18" ht="41.15" customHeight="1" thickTop="1" x14ac:dyDescent="0.35">
      <c r="A10" s="86" t="str">
        <f>IF(NOT(Основа!A10=0),Основа!A10,"")</f>
        <v/>
      </c>
      <c r="B10" s="325" t="str">
        <f>IF(NOT(Основа!B10=0),Основа!B10,"")</f>
        <v>понедельник</v>
      </c>
      <c r="C10" s="5">
        <f>IF(NOT(Основа!C10=0),Основа!C10,"")</f>
        <v>0.375</v>
      </c>
      <c r="D10" s="8" t="str">
        <f>IF(NOT(Основа!D45=0),Основа!D45,"")</f>
        <v/>
      </c>
      <c r="E10" s="8" t="str">
        <f>IF(NOT(Основа!E45=0),Основа!E45,"")</f>
        <v>Сольф. 203</v>
      </c>
      <c r="F10" s="8" t="str">
        <f>IF(NOT(Основа!F45=0),Основа!F45,"")</f>
        <v/>
      </c>
      <c r="G10" s="8" t="str">
        <f>IF(NOT(Основа!G45=0),Основа!G45,"")</f>
        <v>Сольф. 203</v>
      </c>
      <c r="H10" s="8" t="str">
        <f>IF(NOT(Основа!H45=0),Основа!H45,"")</f>
        <v/>
      </c>
      <c r="I10" s="8" t="str">
        <f>IF(NOT(Основа!I45=0),Основа!I45,"")</f>
        <v>Сольф. 203</v>
      </c>
      <c r="J10" s="8" t="str">
        <f>IF(NOT(Основа!J45=0),Основа!J45,"")</f>
        <v/>
      </c>
      <c r="K10" s="8" t="str">
        <f>IF(NOT(Основа!K45=0),Основа!K45,"")</f>
        <v/>
      </c>
      <c r="L10" s="8" t="str">
        <f>IF(NOT(Основа!L45=0),Основа!L45,"")</f>
        <v/>
      </c>
      <c r="M10" s="8" t="str">
        <f>IF(NOT(Основа!M45=0),Основа!M45,"")</f>
        <v/>
      </c>
      <c r="N10" s="56" t="str">
        <f>IF(NOT(Основа!P10=0),Основа!P10,"")</f>
        <v/>
      </c>
      <c r="O10" s="136">
        <f>IF(NOT(Основа!Q10=0),Основа!Q10,"")</f>
        <v>0.375</v>
      </c>
      <c r="P10" s="397" t="str">
        <f>IF(NOT(Основа!R10=0),Основа!R10,"")</f>
        <v>понедельник</v>
      </c>
      <c r="Q10" s="5"/>
      <c r="R10" s="135"/>
    </row>
    <row r="11" spans="1:18" ht="41.15" customHeight="1" x14ac:dyDescent="0.35">
      <c r="A11" s="86" t="str">
        <f>IF(NOT(Основа!A11=0),Основа!A11,"")</f>
        <v/>
      </c>
      <c r="B11" s="320" t="str">
        <f>IF(NOT(Основа!B11=0),Основа!B11,"")</f>
        <v/>
      </c>
      <c r="C11" s="10">
        <f>IF(NOT(Основа!C11=0),Основа!C11,"")</f>
        <v>0.44791666666666669</v>
      </c>
      <c r="D11" s="13" t="str">
        <f>IF(NOT(Основа!D46=0),Основа!D46,"")</f>
        <v>Сольф. 29</v>
      </c>
      <c r="E11" s="32" t="str">
        <f>IF(NOT(Основа!E46=0),Основа!E46,"")</f>
        <v/>
      </c>
      <c r="F11" s="13" t="str">
        <f>IF(NOT(Основа!F46=0),Основа!F46,"")</f>
        <v>10:55 Оркестр Зал II к.</v>
      </c>
      <c r="G11" s="13" t="str">
        <f>IF(NOT(Основа!G46=0),Основа!G46,"")</f>
        <v>10:55 Оркестр БЗ МЗ</v>
      </c>
      <c r="H11" s="32" t="str">
        <f>IF(NOT(Основа!H46=0),Основа!H46,"")</f>
        <v>10:55 Оркестр БЗ МЗ</v>
      </c>
      <c r="I11" s="13" t="str">
        <f>IF(NOT(Основа!I46=0),Основа!I46,"")</f>
        <v>10:55 Оркестр БЗ МЗ</v>
      </c>
      <c r="J11" s="13" t="str">
        <f>IF(NOT(Основа!J46=0),Основа!J46,"")</f>
        <v/>
      </c>
      <c r="K11" s="11" t="str">
        <f>IF(NOT(Основа!K46=0),Основа!K46,"")</f>
        <v>Сольф. 203</v>
      </c>
      <c r="L11" s="32" t="str">
        <f>IF(NOT(Основа!L46=0),Основа!L46,"")</f>
        <v>Сольф. 28</v>
      </c>
      <c r="M11" s="13" t="str">
        <f>IF(NOT(Основа!M46=0),Основа!M46,"")</f>
        <v>11:10 Инд. гарм. 
(2 чел.) 27</v>
      </c>
      <c r="N11" s="38" t="str">
        <f>IF(NOT(Основа!P11=0),Основа!P11,"")</f>
        <v/>
      </c>
      <c r="O11" s="137">
        <f>IF(NOT(Основа!Q11=0),Основа!Q11,"")</f>
        <v>0.44791666666666669</v>
      </c>
      <c r="P11" s="323" t="str">
        <f>IF(NOT(Основа!R11=0),Основа!R11,"")</f>
        <v/>
      </c>
      <c r="Q11" s="10"/>
      <c r="R11" s="135"/>
    </row>
    <row r="12" spans="1:18" ht="41.15" customHeight="1" x14ac:dyDescent="0.35">
      <c r="A12" s="86" t="str">
        <f>IF(NOT(Основа!A12=0),Основа!A12,"")</f>
        <v/>
      </c>
      <c r="B12" s="320" t="str">
        <f>IF(NOT(Основа!B12=0),Основа!B12,"")</f>
        <v/>
      </c>
      <c r="C12" s="16">
        <f>IF(NOT(Основа!C12=0),Основа!C12,"")</f>
        <v>0.53472222222222221</v>
      </c>
      <c r="D12" s="19" t="str">
        <f>IF(NOT(Основа!D47=0),Основа!D47,"")</f>
        <v>Англ. яз. 26</v>
      </c>
      <c r="E12" s="19" t="str">
        <f>IF(NOT(Основа!E47=0),Основа!E47,"")</f>
        <v>Англ. яз. 26</v>
      </c>
      <c r="F12" s="19" t="str">
        <f>IF(NOT(Основа!F47=0),Основа!F47,"")</f>
        <v>Сольф. 203</v>
      </c>
      <c r="G12" s="19" t="str">
        <f>IF(NOT(Основа!G47=0),Основа!G47,"")</f>
        <v/>
      </c>
      <c r="H12" s="19" t="str">
        <f>IF(NOT(Основа!H47=0),Основа!H47,"")</f>
        <v>Физ-ра</v>
      </c>
      <c r="I12" s="19" t="str">
        <f>IF(NOT(Основа!I47=0),Основа!I47,"")</f>
        <v/>
      </c>
      <c r="J12" s="19" t="str">
        <f>IF(NOT(Основа!J47=0),Основа!J47,"")</f>
        <v>12:30 Маст. акт.
Зал II к.</v>
      </c>
      <c r="K12" s="41" t="str">
        <f>IF(NOT(Основа!K47=0),Основа!K47,"")</f>
        <v>12:30 Маст. акт.
Зал II к.</v>
      </c>
      <c r="L12" s="19" t="str">
        <f>IF(NOT(Основа!L47=0),Основа!L47,"")</f>
        <v>Хор (1) БЗ</v>
      </c>
      <c r="M12" s="19" t="str">
        <f>IF(NOT(Основа!M47=0),Основа!M47,"")</f>
        <v>Хор МЗ</v>
      </c>
      <c r="N12" s="19" t="str">
        <f>IF(NOT(Основа!P12=0),Основа!P12,"")</f>
        <v/>
      </c>
      <c r="O12" s="138">
        <f>IF(NOT(Основа!Q12=0),Основа!Q12,"")</f>
        <v>0.53472222222222221</v>
      </c>
      <c r="P12" s="323" t="str">
        <f>IF(NOT(Основа!R12=0),Основа!R12,"")</f>
        <v/>
      </c>
      <c r="Q12" s="16"/>
      <c r="R12" s="135"/>
    </row>
    <row r="13" spans="1:18" ht="41.15" customHeight="1" x14ac:dyDescent="0.35">
      <c r="A13" s="86" t="str">
        <f>IF(NOT(Основа!A13=0),Основа!A13,"")</f>
        <v/>
      </c>
      <c r="B13" s="320" t="str">
        <f>IF(NOT(Основа!B13=0),Основа!B13,"")</f>
        <v/>
      </c>
      <c r="C13" s="10">
        <f>IF(NOT(Основа!C13=0),Основа!C13,"")</f>
        <v>0.60416666666666663</v>
      </c>
      <c r="D13" s="11" t="str">
        <f>IF(NOT(Основа!D48=0),Основа!D48,"")</f>
        <v/>
      </c>
      <c r="E13" s="22" t="str">
        <f>IF(NOT(Основа!E48=0),Основа!E48,"")</f>
        <v>Оркестр БЗ</v>
      </c>
      <c r="F13" s="22" t="str">
        <f>IF(NOT(Основа!F48=0),Основа!F48,"")</f>
        <v/>
      </c>
      <c r="G13" s="22" t="str">
        <f>IF(NOT(Основа!G48=0),Основа!G48,"")</f>
        <v/>
      </c>
      <c r="H13" s="13" t="str">
        <f>IF(NOT(Основа!H48=0),Основа!H48,"")</f>
        <v>Англ. яз. 26</v>
      </c>
      <c r="I13" s="13" t="str">
        <f>IF(NOT(Основа!I48=0),Основа!I48,"")</f>
        <v>Англ. яз. 26</v>
      </c>
      <c r="J13" s="13" t="str">
        <f>IF(NOT(Основа!J48=0),Основа!J48,"")</f>
        <v>Физ-ра</v>
      </c>
      <c r="K13" s="13" t="str">
        <f>IF(NOT(Основа!K48=0),Основа!K48,"")</f>
        <v/>
      </c>
      <c r="L13" s="32" t="str">
        <f>IF(NOT(Основа!L48=0),Основа!L48,"")</f>
        <v>Англ. яз. 26</v>
      </c>
      <c r="M13" s="32" t="str">
        <f>IF(NOT(Основа!M48=0),Основа!M48,"")</f>
        <v>Сольф. + инд. гарм. 27</v>
      </c>
      <c r="N13" s="38" t="str">
        <f>IF(NOT(Основа!P13=0),Основа!P13,"")</f>
        <v/>
      </c>
      <c r="O13" s="137">
        <f>IF(NOT(Основа!Q13=0),Основа!Q13,"")</f>
        <v>0.60416666666666663</v>
      </c>
      <c r="P13" s="323" t="str">
        <f>IF(NOT(Основа!R13=0),Основа!R13,"")</f>
        <v/>
      </c>
      <c r="Q13" s="10"/>
      <c r="R13" s="135"/>
    </row>
    <row r="14" spans="1:18" ht="41.15" customHeight="1" x14ac:dyDescent="0.35">
      <c r="A14" s="86" t="str">
        <f>IF(NOT(Основа!A14=0),Основа!A14,"")</f>
        <v/>
      </c>
      <c r="B14" s="320" t="str">
        <f>IF(NOT(Основа!B14=0),Основа!B14,"")</f>
        <v/>
      </c>
      <c r="C14" s="23">
        <f>IF(NOT(Основа!C14=0),Основа!C14,"")</f>
        <v>0.67361111111111116</v>
      </c>
      <c r="D14" s="45" t="str">
        <f>IF(NOT(Основа!D49=0),Основа!D49,"")</f>
        <v>Полиф. 27 + М.лит. 33</v>
      </c>
      <c r="E14" s="45" t="str">
        <f>IF(NOT(Основа!E49=0),Основа!E49,"")</f>
        <v>Оркестр БЗ +
 М.лит. 33</v>
      </c>
      <c r="F14" s="24" t="str">
        <f>IF(NOT(Основа!F49=0),Основа!F49,"")</f>
        <v>Англ. яз. 26</v>
      </c>
      <c r="G14" s="24" t="str">
        <f>IF(NOT(Основа!G49=0),Основа!G49,"")</f>
        <v>Англ. яз. 26</v>
      </c>
      <c r="H14" s="45" t="str">
        <f>IF(NOT(Основа!H49=0),Основа!H49,"")</f>
        <v>М.лит. (1) 33</v>
      </c>
      <c r="I14" s="45" t="str">
        <f>IF(NOT(Основа!I49=0),Основа!I49,"")</f>
        <v>М.лит. (1) 33</v>
      </c>
      <c r="J14" s="45" t="str">
        <f>IF(NOT(Основа!J49=0),Основа!J49,"")</f>
        <v/>
      </c>
      <c r="K14" s="45" t="str">
        <f>IF(NOT(Основа!K49=0),Основа!K49,"")</f>
        <v/>
      </c>
      <c r="L14" s="45" t="str">
        <f>IF(NOT(Основа!L49=0),Основа!L49,"")</f>
        <v>М.лит. (1) 33</v>
      </c>
      <c r="M14" s="45" t="str">
        <f>IF(NOT(Основа!M49=0),Основа!M49,"")</f>
        <v>Англ. яз. 26</v>
      </c>
      <c r="N14" s="46" t="str">
        <f>IF(NOT(Основа!P14=0),Основа!P14,"")</f>
        <v/>
      </c>
      <c r="O14" s="139">
        <f>IF(NOT(Основа!Q14=0),Основа!Q14,"")</f>
        <v>0.67361111111111116</v>
      </c>
      <c r="P14" s="323" t="str">
        <f>IF(NOT(Основа!R14=0),Основа!R14,"")</f>
        <v/>
      </c>
      <c r="Q14" s="23"/>
      <c r="R14" s="135"/>
    </row>
    <row r="15" spans="1:18" ht="41.15" customHeight="1" thickBot="1" x14ac:dyDescent="0.4">
      <c r="A15" s="86" t="str">
        <f>IF(NOT(Основа!A15=0),Основа!A15,"")</f>
        <v/>
      </c>
      <c r="B15" s="328" t="str">
        <f>IF(NOT(Основа!B15=0),Основа!B15,"")</f>
        <v/>
      </c>
      <c r="C15" s="70">
        <f>IF(NOT(Основа!C15=0),Основа!C15,"")</f>
        <v>0.74305555555555547</v>
      </c>
      <c r="D15" s="111" t="str">
        <f>IF(NOT(Основа!D50=0),Основа!D50,"")</f>
        <v/>
      </c>
      <c r="E15" s="111" t="str">
        <f>IF(NOT(Основа!E50=0),Основа!E50,"")</f>
        <v/>
      </c>
      <c r="F15" s="111" t="str">
        <f>IF(NOT(Основа!F50=0),Основа!F50,"")</f>
        <v/>
      </c>
      <c r="G15" s="111" t="str">
        <f>IF(NOT(Основа!G50=0),Основа!G50,"")</f>
        <v/>
      </c>
      <c r="H15" s="111" t="str">
        <f>IF(NOT(Основа!H50=0),Основа!H50,"")</f>
        <v/>
      </c>
      <c r="I15" s="111" t="str">
        <f>IF(NOT(Основа!I50=0),Основа!I50,"")</f>
        <v/>
      </c>
      <c r="J15" s="111" t="str">
        <f>IF(NOT(Основа!J50=0),Основа!J50,"")</f>
        <v>М.лит. (1) 33</v>
      </c>
      <c r="K15" s="111" t="str">
        <f>IF(NOT(Основа!K50=0),Основа!K50,"")</f>
        <v>М.лит. (1) 33</v>
      </c>
      <c r="L15" s="111" t="str">
        <f>IF(NOT(Основа!L50=0),Основа!L50,"")</f>
        <v/>
      </c>
      <c r="M15" s="113" t="str">
        <f>IF(NOT(Основа!M50=0),Основа!M50,"")</f>
        <v/>
      </c>
      <c r="N15" s="114" t="str">
        <f>IF(NOT(Основа!P15=0),Основа!P15,"")</f>
        <v/>
      </c>
      <c r="O15" s="140">
        <f>IF(NOT(Основа!Q15=0),Основа!Q15,"")</f>
        <v>0.74305555555555547</v>
      </c>
      <c r="P15" s="400" t="str">
        <f>IF(NOT(Основа!R15=0),Основа!R15,"")</f>
        <v/>
      </c>
      <c r="Q15" s="70"/>
      <c r="R15" s="135"/>
    </row>
    <row r="16" spans="1:18" ht="41.15" customHeight="1" thickTop="1" x14ac:dyDescent="0.35">
      <c r="A16" s="86" t="str">
        <f>IF(NOT(Основа!A16=0),Основа!A16,"")</f>
        <v/>
      </c>
      <c r="B16" s="325" t="str">
        <f>IF(NOT(Основа!B16=0),Основа!B16,"")</f>
        <v>вторник</v>
      </c>
      <c r="C16" s="5">
        <f>IF(NOT(Основа!C16=0),Основа!C16,"")</f>
        <v>0.375</v>
      </c>
      <c r="D16" s="7" t="str">
        <f>IF(NOT(Основа!D51=0),Основа!D51,"")</f>
        <v/>
      </c>
      <c r="E16" s="7" t="str">
        <f>IF(NOT(Основа!E51=0),Основа!E51,"")</f>
        <v>Матем. 305</v>
      </c>
      <c r="F16" s="7" t="str">
        <f>IF(NOT(Основа!F51=0),Основа!F51,"")</f>
        <v>Матем. 305</v>
      </c>
      <c r="G16" s="7" t="str">
        <f>IF(NOT(Основа!G51=0),Основа!G51,"")</f>
        <v>Матем. 305</v>
      </c>
      <c r="H16" s="7" t="str">
        <f>IF(NOT(Основа!H51=0),Основа!H51,"")</f>
        <v/>
      </c>
      <c r="I16" s="7" t="str">
        <f>IF(NOT(Основа!I51=0),Основа!I51,"")</f>
        <v/>
      </c>
      <c r="J16" s="7" t="str">
        <f>IF(NOT(Основа!J51=0),Основа!J51,"")</f>
        <v/>
      </c>
      <c r="K16" s="7" t="str">
        <f>IF(NOT(Основа!K51=0),Основа!K51,"")</f>
        <v/>
      </c>
      <c r="L16" s="7" t="str">
        <f>IF(NOT(Основа!L51=0),Основа!L51,"")</f>
        <v>Матем. 305</v>
      </c>
      <c r="M16" s="8" t="str">
        <f>IF(NOT(Основа!M51=0),Основа!M51,"")</f>
        <v>Матем. 305</v>
      </c>
      <c r="N16" s="56" t="str">
        <f>IF(NOT(Основа!P16=0),Основа!P16,"")</f>
        <v/>
      </c>
      <c r="O16" s="136">
        <f>IF(NOT(Основа!Q16=0),Основа!Q16,"")</f>
        <v>0.375</v>
      </c>
      <c r="P16" s="397" t="str">
        <f>IF(NOT(Основа!R16=0),Основа!R16,"")</f>
        <v>вторник</v>
      </c>
      <c r="Q16" s="5"/>
      <c r="R16" s="135"/>
    </row>
    <row r="17" spans="1:18" ht="41.15" customHeight="1" x14ac:dyDescent="0.35">
      <c r="A17" s="86" t="str">
        <f>IF(NOT(Основа!A17=0),Основа!A17,"")</f>
        <v/>
      </c>
      <c r="B17" s="320" t="str">
        <f>IF(NOT(Основа!B17=0),Основа!B17,"")</f>
        <v/>
      </c>
      <c r="C17" s="10">
        <f>IF(NOT(Основа!C17=0),Основа!C17,"")</f>
        <v>0.44791666666666669</v>
      </c>
      <c r="D17" s="11" t="str">
        <f>IF(NOT(Основа!D52=0),Основа!D52,"")</f>
        <v>Матем. 305</v>
      </c>
      <c r="E17" s="11" t="str">
        <f>IF(NOT(Основа!E52=0),Основа!E52,"")</f>
        <v>Физ-ра</v>
      </c>
      <c r="F17" s="11" t="str">
        <f>IF(NOT(Основа!F52=0),Основа!F52,"")</f>
        <v>М.лит. 302</v>
      </c>
      <c r="G17" s="11" t="str">
        <f>IF(NOT(Основа!G52=0),Основа!G52,"")</f>
        <v>М.лит. 302</v>
      </c>
      <c r="H17" s="11" t="str">
        <f>IF(NOT(Основа!H52=0),Основа!H52,"")</f>
        <v>Матем. 305</v>
      </c>
      <c r="I17" s="11" t="str">
        <f>IF(NOT(Основа!I52=0),Основа!I52,"")</f>
        <v>Матем. 305</v>
      </c>
      <c r="J17" s="11" t="str">
        <f>IF(NOT(Основа!J52=0),Основа!J52,"")</f>
        <v/>
      </c>
      <c r="K17" s="11" t="str">
        <f>IF(NOT(Основа!K52=0),Основа!K52,"")</f>
        <v>Матем. 305</v>
      </c>
      <c r="L17" s="11" t="str">
        <f>IF(NOT(Основа!L52=0),Основа!L52,"")</f>
        <v>12:00 Анс. пение (девушки) Зал II к.</v>
      </c>
      <c r="M17" s="11" t="str">
        <f>IF(NOT(Основа!M52=0),Основа!M52,"")</f>
        <v>М.лит. 302</v>
      </c>
      <c r="N17" s="11" t="str">
        <f>IF(NOT(Основа!P17=0),Основа!P17,"")</f>
        <v/>
      </c>
      <c r="O17" s="137">
        <f>IF(NOT(Основа!Q17=0),Основа!Q17,"")</f>
        <v>0.44791666666666669</v>
      </c>
      <c r="P17" s="323" t="str">
        <f>IF(NOT(Основа!R17=0),Основа!R17,"")</f>
        <v/>
      </c>
      <c r="Q17" s="10"/>
      <c r="R17" s="135"/>
    </row>
    <row r="18" spans="1:18" ht="41.15" customHeight="1" x14ac:dyDescent="0.35">
      <c r="A18" s="86" t="str">
        <f>IF(NOT(Основа!A18=0),Основа!A18,"")</f>
        <v/>
      </c>
      <c r="B18" s="320" t="str">
        <f>IF(NOT(Основа!B18=0),Основа!B18,"")</f>
        <v/>
      </c>
      <c r="C18" s="16">
        <f>IF(NOT(Основа!C18=0),Основа!C18,"")</f>
        <v>0.53472222222222221</v>
      </c>
      <c r="D18" s="17" t="str">
        <f>IF(NOT(Основа!D53=0),Основа!D53,"")</f>
        <v/>
      </c>
      <c r="E18" s="17" t="str">
        <f>IF(NOT(Основа!E53=0),Основа!E53,"")</f>
        <v>12:35 Анс. подг. БЗ</v>
      </c>
      <c r="F18" s="40" t="str">
        <f>IF(NOT(Основа!F53=0),Основа!F53,"")</f>
        <v/>
      </c>
      <c r="G18" s="40" t="str">
        <f>IF(NOT(Основа!G53=0),Основа!G53,"")</f>
        <v/>
      </c>
      <c r="H18" s="17" t="str">
        <f>IF(NOT(Основа!H53=0),Основа!H53,"")</f>
        <v/>
      </c>
      <c r="I18" s="19" t="str">
        <f>IF(NOT(Основа!I53=0),Основа!I53,"")</f>
        <v>Физ-ра</v>
      </c>
      <c r="J18" s="40" t="str">
        <f>IF(NOT(Основа!J53=0),Основа!J53,"")</f>
        <v/>
      </c>
      <c r="K18" s="19" t="str">
        <f>IF(NOT(Основа!K53=0),Основа!K53,"")</f>
        <v/>
      </c>
      <c r="L18" s="19" t="str">
        <f>IF(NOT(Основа!L53=0),Основа!L53,"")</f>
        <v>НМТ + ОПС 207</v>
      </c>
      <c r="M18" s="17" t="str">
        <f>IF(NOT(Основа!M53=0),Основа!M53,"")</f>
        <v/>
      </c>
      <c r="N18" s="17" t="str">
        <f>IF(NOT(Основа!P18=0),Основа!P18,"")</f>
        <v/>
      </c>
      <c r="O18" s="138">
        <f>IF(NOT(Основа!Q18=0),Основа!Q18,"")</f>
        <v>0.53472222222222221</v>
      </c>
      <c r="P18" s="323" t="str">
        <f>IF(NOT(Основа!R18=0),Основа!R18,"")</f>
        <v/>
      </c>
      <c r="Q18" s="16"/>
      <c r="R18" s="135"/>
    </row>
    <row r="19" spans="1:18" ht="41.15" customHeight="1" x14ac:dyDescent="0.35">
      <c r="A19" s="86" t="str">
        <f>IF(NOT(Основа!A19=0),Основа!A19,"")</f>
        <v/>
      </c>
      <c r="B19" s="320" t="str">
        <f>IF(NOT(Основа!B19=0),Основа!B19,"")</f>
        <v/>
      </c>
      <c r="C19" s="10">
        <f>IF(NOT(Основа!C19=0),Основа!C19,"")</f>
        <v>0.60416666666666663</v>
      </c>
      <c r="D19" s="11" t="str">
        <f>IF(NOT(Основа!D54=0),Основа!D54,"")</f>
        <v/>
      </c>
      <c r="E19" s="13" t="str">
        <f>IF(NOT(Основа!E54=0),Основа!E54,"")</f>
        <v/>
      </c>
      <c r="F19" s="13" t="str">
        <f>IF(NOT(Основа!F54=0),Основа!F54,"")</f>
        <v>Инструм. 407</v>
      </c>
      <c r="G19" s="13" t="str">
        <f>IF(NOT(Основа!G54=0),Основа!G54,"")</f>
        <v>Инструм. 407</v>
      </c>
      <c r="H19" s="13" t="str">
        <f>IF(NOT(Основа!H54=0),Основа!H54,"")</f>
        <v/>
      </c>
      <c r="I19" s="13" t="str">
        <f>IF(NOT(Основа!I54=0),Основа!I54,"")</f>
        <v/>
      </c>
      <c r="J19" s="13" t="str">
        <f>IF(NOT(Основа!J54=0),Основа!J54,"")</f>
        <v>Сольф. (1) 302</v>
      </c>
      <c r="K19" s="11" t="str">
        <f>IF(NOT(Основа!K54=0),Основа!K54,"")</f>
        <v/>
      </c>
      <c r="L19" s="13" t="str">
        <f>IF(NOT(Основа!L54=0),Основа!L54,"")</f>
        <v/>
      </c>
      <c r="M19" s="13" t="str">
        <f>IF(NOT(Основа!M54=0),Основа!M54,"")</f>
        <v>Гарм. (1) 28</v>
      </c>
      <c r="N19" s="11" t="str">
        <f>IF(NOT(Основа!P19=0),Основа!P19,"")</f>
        <v/>
      </c>
      <c r="O19" s="137">
        <f>IF(NOT(Основа!Q19=0),Основа!Q19,"")</f>
        <v>0.60416666666666663</v>
      </c>
      <c r="P19" s="323" t="str">
        <f>IF(NOT(Основа!R19=0),Основа!R19,"")</f>
        <v/>
      </c>
      <c r="Q19" s="10"/>
      <c r="R19" s="135"/>
    </row>
    <row r="20" spans="1:18" ht="41.15" customHeight="1" thickBot="1" x14ac:dyDescent="0.4">
      <c r="A20" s="86" t="str">
        <f>IF(NOT(Основа!A20=0),Основа!A20,"")</f>
        <v/>
      </c>
      <c r="B20" s="328" t="str">
        <f>IF(NOT(Основа!B20=0),Основа!B20,"")</f>
        <v/>
      </c>
      <c r="C20" s="103">
        <f>IF(NOT(Основа!C20=0),Основа!C20,"")</f>
        <v>0.67361111111111116</v>
      </c>
      <c r="D20" s="107" t="str">
        <f>IF(NOT(Основа!D55=0),Основа!D55,"")</f>
        <v/>
      </c>
      <c r="E20" s="107" t="str">
        <f>IF(NOT(Основа!E55=0),Основа!E55,"")</f>
        <v/>
      </c>
      <c r="F20" s="107" t="str">
        <f>IF(NOT(Основа!F55=0),Основа!F55,"")</f>
        <v/>
      </c>
      <c r="G20" s="107" t="str">
        <f>IF(NOT(Основа!G55=0),Основа!G55,"")</f>
        <v/>
      </c>
      <c r="H20" s="104" t="str">
        <f>IF(NOT(Основа!H55=0),Основа!H55,"")</f>
        <v/>
      </c>
      <c r="I20" s="104" t="str">
        <f>IF(NOT(Основа!I55=0),Основа!I55,"")</f>
        <v/>
      </c>
      <c r="J20" s="107" t="str">
        <f>IF(NOT(Основа!J55=0),Основа!J55,"")</f>
        <v>Сцен. движ. (1) 
Зал II к.</v>
      </c>
      <c r="K20" s="107" t="str">
        <f>IF(NOT(Основа!K55=0),Основа!K55,"")</f>
        <v>Сцен. движ. (1) 
Зал II к.</v>
      </c>
      <c r="L20" s="107" t="str">
        <f>IF(NOT(Основа!L55=0),Основа!L55,"")</f>
        <v/>
      </c>
      <c r="M20" s="104" t="str">
        <f>IF(NOT(Основа!M55=0),Основа!M55,"")</f>
        <v/>
      </c>
      <c r="N20" s="108" t="str">
        <f>IF(NOT(Основа!P20=0),Основа!P20,"")</f>
        <v/>
      </c>
      <c r="O20" s="141">
        <f>IF(NOT(Основа!Q20=0),Основа!Q20,"")</f>
        <v>0.67361111111111116</v>
      </c>
      <c r="P20" s="400" t="str">
        <f>IF(NOT(Основа!R20=0),Основа!R20,"")</f>
        <v/>
      </c>
      <c r="Q20" s="103"/>
      <c r="R20" s="135"/>
    </row>
    <row r="21" spans="1:18" ht="41.15" customHeight="1" thickTop="1" x14ac:dyDescent="0.35">
      <c r="A21" s="86" t="str">
        <f>IF(NOT(Основа!A21=0),Основа!A21,"")</f>
        <v/>
      </c>
      <c r="B21" s="325" t="str">
        <f>IF(NOT(Основа!B21=0),Основа!B21,"")</f>
        <v>среда</v>
      </c>
      <c r="C21" s="5">
        <f>IF(NOT(Основа!C21=0),Основа!C21,"")</f>
        <v>0.375</v>
      </c>
      <c r="D21" s="7" t="str">
        <f>IF(NOT(Основа!D56=0),Основа!D56,"")</f>
        <v/>
      </c>
      <c r="E21" s="7" t="str">
        <f>IF(NOT(Основа!E56=0),Основа!E56,"")</f>
        <v/>
      </c>
      <c r="F21" s="7" t="str">
        <f>IF(NOT(Основа!F56=0),Основа!F56,"")</f>
        <v>09:50 Инф. 207</v>
      </c>
      <c r="G21" s="7" t="str">
        <f>IF(NOT(Основа!G56=0),Основа!G56,"")</f>
        <v>09:50 Инф. 207</v>
      </c>
      <c r="H21" s="8" t="str">
        <f>IF(NOT(Основа!H56=0),Основа!H56,"")</f>
        <v>Инф. (1) 207</v>
      </c>
      <c r="I21" s="8" t="str">
        <f>IF(NOT(Основа!I56=0),Основа!I56,"")</f>
        <v>Инф. (1) 207</v>
      </c>
      <c r="J21" s="8" t="str">
        <f>IF(NOT(Основа!J56=0),Основа!J56,"")</f>
        <v/>
      </c>
      <c r="K21" s="8" t="str">
        <f>IF(NOT(Основа!K56=0),Основа!K56,"")</f>
        <v/>
      </c>
      <c r="L21" s="8" t="str">
        <f>IF(NOT(Основа!L56=0),Основа!L56,"")</f>
        <v>09:50 Инф. 207</v>
      </c>
      <c r="M21" s="8" t="str">
        <f>IF(NOT(Основа!M56=0),Основа!M56,"")</f>
        <v>Инф. (1) 207</v>
      </c>
      <c r="N21" s="56" t="str">
        <f>IF(NOT(Основа!P21=0),Основа!P21,"")</f>
        <v/>
      </c>
      <c r="O21" s="136">
        <f>IF(NOT(Основа!Q21=0),Основа!Q21,"")</f>
        <v>0.375</v>
      </c>
      <c r="P21" s="397" t="str">
        <f>IF(NOT(Основа!R21=0),Основа!R21,"")</f>
        <v>среда</v>
      </c>
      <c r="Q21" s="5"/>
      <c r="R21" s="135"/>
    </row>
    <row r="22" spans="1:18" ht="41.15" customHeight="1" x14ac:dyDescent="0.35">
      <c r="A22" s="86" t="str">
        <f>IF(NOT(Основа!A22=0),Основа!A22,"")</f>
        <v/>
      </c>
      <c r="B22" s="335" t="str">
        <f>IF(NOT(Основа!B22=0),Основа!B22,"")</f>
        <v/>
      </c>
      <c r="C22" s="31">
        <f>IF(NOT(Основа!C22=0),Основа!C22,"")</f>
        <v>0.44791666666666669</v>
      </c>
      <c r="D22" s="11" t="str">
        <f>IF(NOT(Основа!D57=0),Основа!D57,"")</f>
        <v>10:40 Инф. 207 +
11:45  Инструм. 25</v>
      </c>
      <c r="E22" s="13" t="str">
        <f>IF(NOT(Основа!E57=0),Основа!E57,"")</f>
        <v>10:40 Инструм. 25 +
 11:45 Инф. 207</v>
      </c>
      <c r="F22" s="11" t="str">
        <f>IF(NOT(Основа!F57=0),Основа!F57,"")</f>
        <v>10:55 Оркестр Зал II к.</v>
      </c>
      <c r="G22" s="13" t="str">
        <f>IF(NOT(Основа!G57=0),Основа!G57,"")</f>
        <v>10:55 Оркестр Зал II к.</v>
      </c>
      <c r="H22" s="13" t="str">
        <f>IF(NOT(Основа!H57=0),Основа!H57,"")</f>
        <v>Метод. (клав.) 35</v>
      </c>
      <c r="I22" s="13" t="str">
        <f>IF(NOT(Основа!I57=0),Основа!I57,"")</f>
        <v>Метод. (клав.) 35</v>
      </c>
      <c r="J22" s="11" t="str">
        <f>IF(NOT(Основа!J57=0),Основа!J57,"")</f>
        <v>10:40 Инф. (1) 207</v>
      </c>
      <c r="K22" s="11" t="str">
        <f>IF(NOT(Основа!K57=0),Основа!K57,"")</f>
        <v>11:45 Инф. 207</v>
      </c>
      <c r="L22" s="13" t="str">
        <f>IF(NOT(Основа!L57=0),Основа!L57,"")</f>
        <v>10:55 Хор БЗ</v>
      </c>
      <c r="M22" s="13" t="str">
        <f>IF(NOT(Основа!M57=0),Основа!M57,"")</f>
        <v>10:40 Вок. анс. (3) МЗ</v>
      </c>
      <c r="N22" s="38" t="str">
        <f>IF(NOT(Основа!P22=0),Основа!P22,"")</f>
        <v/>
      </c>
      <c r="O22" s="142">
        <f>IF(NOT(Основа!Q22=0),Основа!Q22,"")</f>
        <v>0.44791666666666669</v>
      </c>
      <c r="P22" s="398" t="str">
        <f>IF(NOT(Основа!R22=0),Основа!R22,"")</f>
        <v/>
      </c>
      <c r="Q22" s="31"/>
      <c r="R22" s="135"/>
    </row>
    <row r="23" spans="1:18" ht="41.15" customHeight="1" x14ac:dyDescent="0.35">
      <c r="A23" s="86" t="str">
        <f>IF(NOT(Основа!A23=0),Основа!A23,"")</f>
        <v/>
      </c>
      <c r="B23" s="335" t="str">
        <f>IF(NOT(Основа!B23=0),Основа!B23,"")</f>
        <v/>
      </c>
      <c r="C23" s="126">
        <f>IF(NOT(Основа!C23=0),Основа!C23,"")</f>
        <v>0.53472222222222221</v>
      </c>
      <c r="D23" s="336" t="str">
        <f>IF(NOT(Основа!D23=0),Основа!D23,"")</f>
        <v>ОБЩЕСТВЕННЫЕ МЕРОПРИЯТИЯ</v>
      </c>
      <c r="E23" s="337" t="str">
        <f>IF(NOT(Основа!E23=0),Основа!E23,"")</f>
        <v/>
      </c>
      <c r="F23" s="337" t="str">
        <f>IF(NOT(Основа!F23=0),Основа!F23,"")</f>
        <v/>
      </c>
      <c r="G23" s="337" t="str">
        <f>IF(NOT(Основа!H23=0),Основа!H23,"")</f>
        <v/>
      </c>
      <c r="H23" s="337" t="str">
        <f>IF(NOT(Основа!I23=0),Основа!I23,"")</f>
        <v/>
      </c>
      <c r="I23" s="337" t="str">
        <f>IF(NOT(Основа!J23=0),Основа!J23,"")</f>
        <v/>
      </c>
      <c r="J23" s="337" t="str">
        <f>IF(NOT(Основа!K23=0),Основа!K23,"")</f>
        <v/>
      </c>
      <c r="K23" s="337" t="str">
        <f>IF(NOT(Основа!L23=0),Основа!L23,"")</f>
        <v/>
      </c>
      <c r="L23" s="337" t="str">
        <f>IF(NOT(Основа!M23=0),Основа!M23,"")</f>
        <v/>
      </c>
      <c r="M23" s="337" t="str">
        <f>IF(NOT(Основа!N23=0),Основа!N23,"")</f>
        <v/>
      </c>
      <c r="N23" s="127" t="str">
        <f>IF(NOT(Основа!P23=0),Основа!P23,"")</f>
        <v>Общественные мероприятия</v>
      </c>
      <c r="O23" s="143">
        <f>IF(NOT(Основа!Q23=0),Основа!Q23,"")</f>
        <v>0.53472222222222221</v>
      </c>
      <c r="P23" s="398" t="str">
        <f>IF(NOT(Основа!R23=0),Основа!R23,"")</f>
        <v/>
      </c>
      <c r="Q23" s="126"/>
      <c r="R23" s="135"/>
    </row>
    <row r="24" spans="1:18" ht="41.15" customHeight="1" x14ac:dyDescent="0.35">
      <c r="A24" s="86" t="str">
        <f>IF(NOT(Основа!A24=0),Основа!A24,"")</f>
        <v/>
      </c>
      <c r="B24" s="335" t="str">
        <f>IF(NOT(Основа!B24=0),Основа!B24,"")</f>
        <v/>
      </c>
      <c r="C24" s="10">
        <f>IF(NOT(Основа!C24=0),Основа!C24,"")</f>
        <v>0.60416666666666663</v>
      </c>
      <c r="D24" s="11" t="str">
        <f>IF(NOT(Основа!D59=0),Основа!D59,"")</f>
        <v/>
      </c>
      <c r="E24" s="11" t="str">
        <f>IF(NOT(Основа!E59=0),Основа!E59,"")</f>
        <v/>
      </c>
      <c r="F24" s="11" t="str">
        <f>IF(NOT(Основа!F59=0),Основа!F59,"")</f>
        <v/>
      </c>
      <c r="G24" s="11" t="str">
        <f>IF(NOT(Основа!G59=0),Основа!G59,"")</f>
        <v/>
      </c>
      <c r="H24" s="11" t="str">
        <f>IF(NOT(Основа!H59=0),Основа!H59,"")</f>
        <v>Гарм. 203</v>
      </c>
      <c r="I24" s="13" t="str">
        <f>IF(NOT(Основа!I59=0),Основа!I59,"")</f>
        <v/>
      </c>
      <c r="J24" s="11" t="str">
        <f>IF(NOT(Основа!J59=0),Основа!J59,"")</f>
        <v>Хор БЗ МЗ</v>
      </c>
      <c r="K24" s="13" t="str">
        <f>IF(NOT(Основа!K59=0),Основа!K59,"")</f>
        <v>Хор БЗ МЗ</v>
      </c>
      <c r="L24" s="11" t="str">
        <f>IF(NOT(Основа!L59=0),Основа!L59,"")</f>
        <v>Осн. пед. 28</v>
      </c>
      <c r="M24" s="11" t="str">
        <f>IF(NOT(Основа!M59=0),Основа!M59,"")</f>
        <v>Хор БЗ МЗ</v>
      </c>
      <c r="N24" s="13" t="str">
        <f>IF(NOT(Основа!P24=0),Основа!P24,"")</f>
        <v/>
      </c>
      <c r="O24" s="137">
        <f>IF(NOT(Основа!Q24=0),Основа!Q24,"")</f>
        <v>0.60416666666666663</v>
      </c>
      <c r="P24" s="398" t="str">
        <f>IF(NOT(Основа!R24=0),Основа!R24,"")</f>
        <v/>
      </c>
      <c r="Q24" s="10"/>
      <c r="R24" s="135"/>
    </row>
    <row r="25" spans="1:18" ht="41.15" customHeight="1" x14ac:dyDescent="0.35">
      <c r="A25" s="86" t="str">
        <f>IF(NOT(Основа!A25=0),Основа!A25,"")</f>
        <v/>
      </c>
      <c r="B25" s="335" t="str">
        <f>IF(NOT(Основа!B25=0),Основа!B25,"")</f>
        <v/>
      </c>
      <c r="C25" s="23">
        <f>IF(NOT(Основа!C25=0),Основа!C25,"")</f>
        <v>0.67361111111111116</v>
      </c>
      <c r="D25" s="24" t="str">
        <f>IF(NOT(Основа!D60=0),Основа!D60,"")</f>
        <v/>
      </c>
      <c r="E25" s="25" t="str">
        <f>IF(NOT(Основа!E60=0),Основа!E60,"")</f>
        <v/>
      </c>
      <c r="F25" s="25" t="str">
        <f>IF(NOT(Основа!F60=0),Основа!F60,"")</f>
        <v/>
      </c>
      <c r="G25" s="25" t="str">
        <f>IF(NOT(Основа!G60=0),Основа!G60,"")</f>
        <v/>
      </c>
      <c r="H25" s="25" t="str">
        <f>IF(NOT(Основа!H60=0),Основа!H60,"")</f>
        <v/>
      </c>
      <c r="I25" s="25" t="str">
        <f>IF(NOT(Основа!I60=0),Основа!I60,"")</f>
        <v/>
      </c>
      <c r="J25" s="25" t="str">
        <f>IF(NOT(Основа!J60=0),Основа!J60,"")</f>
        <v/>
      </c>
      <c r="K25" s="25" t="str">
        <f>IF(NOT(Основа!K60=0),Основа!K60,"")</f>
        <v/>
      </c>
      <c r="L25" s="25" t="str">
        <f>IF(NOT(Основа!L60=0),Основа!L60,"")</f>
        <v>16:30 Анс. пение (юноши) Зал II к.</v>
      </c>
      <c r="M25" s="25" t="str">
        <f>IF(NOT(Основа!M60=0),Основа!M60,"")</f>
        <v/>
      </c>
      <c r="N25" s="25" t="str">
        <f>IF(NOT(Основа!P25=0),Основа!P25,"")</f>
        <v/>
      </c>
      <c r="O25" s="139">
        <f>IF(NOT(Основа!Q25=0),Основа!Q25,"")</f>
        <v>0.67361111111111116</v>
      </c>
      <c r="P25" s="398" t="str">
        <f>IF(NOT(Основа!R25=0),Основа!R25,"")</f>
        <v/>
      </c>
      <c r="Q25" s="23"/>
      <c r="R25" s="135"/>
    </row>
    <row r="26" spans="1:18" ht="41.15" customHeight="1" thickBot="1" x14ac:dyDescent="0.4">
      <c r="A26" s="86" t="str">
        <f>IF(NOT(Основа!A26=0),Основа!A26,"")</f>
        <v/>
      </c>
      <c r="B26" s="321" t="str">
        <f>IF(NOT(Основа!B26=0),Основа!B26,"")</f>
        <v/>
      </c>
      <c r="C26" s="70">
        <f>IF(NOT(Основа!C26=0),Основа!C26,"")</f>
        <v>0.74305555555555547</v>
      </c>
      <c r="D26" s="66" t="str">
        <f>IF(NOT(Основа!D61=0),Основа!D61,"")</f>
        <v/>
      </c>
      <c r="E26" s="67" t="str">
        <f>IF(NOT(Основа!E61=0),Основа!E61,"")</f>
        <v/>
      </c>
      <c r="F26" s="67" t="str">
        <f>IF(NOT(Основа!F61=0),Основа!F61,"")</f>
        <v/>
      </c>
      <c r="G26" s="67" t="str">
        <f>IF(NOT(Основа!G61=0),Основа!G61,"")</f>
        <v/>
      </c>
      <c r="H26" s="67" t="str">
        <f>IF(NOT(Основа!H61=0),Основа!H61,"")</f>
        <v/>
      </c>
      <c r="I26" s="67" t="str">
        <f>IF(NOT(Основа!I61=0),Основа!I61,"")</f>
        <v/>
      </c>
      <c r="J26" s="67" t="str">
        <f>IF(NOT(Основа!J61=0),Основа!J61,"")</f>
        <v/>
      </c>
      <c r="K26" s="119" t="str">
        <f>IF(NOT(Основа!K61=0),Основа!K61,"")</f>
        <v/>
      </c>
      <c r="L26" s="119" t="str">
        <f>IF(NOT(Основа!L61=0),Основа!L61,"")</f>
        <v/>
      </c>
      <c r="M26" s="67" t="str">
        <f>IF(NOT(Основа!M61=0),Основа!M61,"")</f>
        <v/>
      </c>
      <c r="N26" s="68" t="str">
        <f>IF(NOT(Основа!P26=0),Основа!P26,"")</f>
        <v/>
      </c>
      <c r="O26" s="140">
        <f>IF(NOT(Основа!Q26=0),Основа!Q26,"")</f>
        <v>0.74305555555555547</v>
      </c>
      <c r="P26" s="399" t="str">
        <f>IF(NOT(Основа!R26=0),Основа!R26,"")</f>
        <v/>
      </c>
      <c r="Q26" s="70"/>
      <c r="R26" s="135"/>
    </row>
    <row r="27" spans="1:18" ht="41.15" customHeight="1" thickTop="1" x14ac:dyDescent="0.35">
      <c r="A27" s="86" t="str">
        <f>IF(NOT(Основа!A27=0),Основа!A27,"")</f>
        <v/>
      </c>
      <c r="B27" s="325" t="str">
        <f>IF(NOT(Основа!B27=0),Основа!B27,"")</f>
        <v>четверг</v>
      </c>
      <c r="C27" s="5">
        <f>IF(NOT(Основа!C27=0),Основа!C27,"")</f>
        <v>0.375</v>
      </c>
      <c r="D27" s="7" t="str">
        <f>IF(NOT(Основа!D62=0),Основа!D62,"")</f>
        <v>ОСМО 17</v>
      </c>
      <c r="E27" s="7" t="str">
        <f>IF(NOT(Основа!E62=0),Основа!E62,"")</f>
        <v/>
      </c>
      <c r="F27" s="7" t="str">
        <f>IF(NOT(Основа!F62=0),Основа!F62,"")</f>
        <v/>
      </c>
      <c r="G27" s="7" t="str">
        <f>IF(NOT(Основа!G62=0),Основа!G62,"")</f>
        <v/>
      </c>
      <c r="H27" s="7" t="str">
        <f>IF(NOT(Основа!H62=0),Основа!H62,"")</f>
        <v/>
      </c>
      <c r="I27" s="7" t="str">
        <f>IF(NOT(Основа!I62=0),Основа!I62,"")</f>
        <v/>
      </c>
      <c r="J27" s="7" t="str">
        <f>IF(NOT(Основа!J62=0),Основа!J62,"")</f>
        <v/>
      </c>
      <c r="K27" s="7" t="str">
        <f>IF(NOT(Основа!K62=0),Основа!K62,"")</f>
        <v/>
      </c>
      <c r="L27" s="7" t="str">
        <f>IF(NOT(Основа!L62=0),Основа!L62,"")</f>
        <v>ОФИ 302 + 
ОНХ Зал II к.</v>
      </c>
      <c r="M27" s="7" t="str">
        <f>IF(NOT(Основа!M62=0),Основа!M62,"")</f>
        <v/>
      </c>
      <c r="N27" s="7" t="str">
        <f>IF(NOT(Основа!P27=0),Основа!P27,"")</f>
        <v/>
      </c>
      <c r="O27" s="136">
        <f>IF(NOT(Основа!Q27=0),Основа!Q27,"")</f>
        <v>0.375</v>
      </c>
      <c r="P27" s="397" t="str">
        <f>IF(NOT(Основа!R27=0),Основа!R27,"")</f>
        <v>четверг</v>
      </c>
      <c r="Q27" s="5"/>
      <c r="R27" s="135"/>
    </row>
    <row r="28" spans="1:18" ht="41.15" customHeight="1" x14ac:dyDescent="0.35">
      <c r="A28" s="86" t="str">
        <f>IF(NOT(Основа!A28=0),Основа!A28,"")</f>
        <v/>
      </c>
      <c r="B28" s="320" t="str">
        <f>IF(NOT(Основа!B28=0),Основа!B28,"")</f>
        <v/>
      </c>
      <c r="C28" s="10">
        <f>IF(NOT(Основа!C28=0),Основа!C28,"")</f>
        <v>0.44791666666666669</v>
      </c>
      <c r="D28" s="13" t="str">
        <f>IF(NOT(Основа!D63=0),Основа!D63,"")</f>
        <v>Гарм. 29</v>
      </c>
      <c r="E28" s="13" t="str">
        <f>IF(NOT(Основа!E63=0),Основа!E63,"")</f>
        <v/>
      </c>
      <c r="F28" s="13" t="str">
        <f>IF(NOT(Основа!F63=0),Основа!F63,"")</f>
        <v>Гарм. 203</v>
      </c>
      <c r="G28" s="13" t="str">
        <f>IF(NOT(Основа!G63=0),Основа!G63,"")</f>
        <v/>
      </c>
      <c r="H28" s="13" t="str">
        <f>IF(NOT(Основа!H63=0),Основа!H63,"")</f>
        <v>Оркестр БЗ МЗ</v>
      </c>
      <c r="I28" s="13" t="str">
        <f>IF(NOT(Основа!I63=0),Основа!I63,"")</f>
        <v>Оркестр БЗ МЗ</v>
      </c>
      <c r="J28" s="13" t="str">
        <f>IF(NOT(Основа!J63=0),Основа!J63,"")</f>
        <v/>
      </c>
      <c r="K28" s="13" t="str">
        <f>IF(NOT(Основа!K63=0),Основа!K63,"")</f>
        <v/>
      </c>
      <c r="L28" s="13" t="str">
        <f>IF(NOT(Основа!L63=0),Основа!L63,"")</f>
        <v>10:55 Гарм. 28</v>
      </c>
      <c r="M28" s="13" t="str">
        <f>IF(NOT(Основа!M63=0),Основа!M63,"")</f>
        <v/>
      </c>
      <c r="N28" s="38" t="str">
        <f>IF(NOT(Основа!P28=0),Основа!P28,"")</f>
        <v/>
      </c>
      <c r="O28" s="137">
        <f>IF(NOT(Основа!Q28=0),Основа!Q28,"")</f>
        <v>0.44791666666666669</v>
      </c>
      <c r="P28" s="323" t="str">
        <f>IF(NOT(Основа!R28=0),Основа!R28,"")</f>
        <v/>
      </c>
      <c r="Q28" s="10"/>
      <c r="R28" s="135"/>
    </row>
    <row r="29" spans="1:18" ht="41.15" customHeight="1" x14ac:dyDescent="0.35">
      <c r="A29" s="86" t="str">
        <f>IF(NOT(Основа!A29=0),Основа!A29,"")</f>
        <v/>
      </c>
      <c r="B29" s="320" t="str">
        <f>IF(NOT(Основа!B29=0),Основа!B29,"")</f>
        <v/>
      </c>
      <c r="C29" s="16">
        <f>IF(NOT(Основа!C29=0),Основа!C29,"")</f>
        <v>0.53472222222222221</v>
      </c>
      <c r="D29" s="17" t="str">
        <f>IF(NOT(Основа!D64=0),Основа!D64,"")</f>
        <v>Вок. анс. (1) МЗ</v>
      </c>
      <c r="E29" s="17" t="str">
        <f>IF(NOT(Основа!E64=0),Основа!E64,"")</f>
        <v>Гарм. 203</v>
      </c>
      <c r="F29" s="17" t="str">
        <f>IF(NOT(Основа!F64=0),Основа!F64,"")</f>
        <v/>
      </c>
      <c r="G29" s="17" t="str">
        <f>IF(NOT(Основа!G64=0),Основа!G64,"")</f>
        <v>Гарм. 203</v>
      </c>
      <c r="H29" s="17" t="str">
        <f>IF(NOT(Основа!H64=0),Основа!H64,"")</f>
        <v/>
      </c>
      <c r="I29" s="19" t="str">
        <f>IF(NOT(Основа!I64=0),Основа!I64,"")</f>
        <v>Гарм. 203</v>
      </c>
      <c r="J29" s="17" t="str">
        <f>IF(NOT(Основа!J64=0),Основа!J64,"")</f>
        <v/>
      </c>
      <c r="K29" s="17" t="str">
        <f>IF(NOT(Основа!K64=0),Основа!K64,"")</f>
        <v/>
      </c>
      <c r="L29" s="19" t="str">
        <f>IF(NOT(Основа!L64=0),Основа!L64,"")</f>
        <v xml:space="preserve">13:40 Анс.пение БЗ </v>
      </c>
      <c r="M29" s="17" t="str">
        <f>IF(NOT(Основа!M64=0),Основа!M64,"")</f>
        <v>13:40 Хор Зал II к.</v>
      </c>
      <c r="N29" s="17" t="str">
        <f>IF(NOT(Основа!P29=0),Основа!P29,"")</f>
        <v/>
      </c>
      <c r="O29" s="138">
        <f>IF(NOT(Основа!Q29=0),Основа!Q29,"")</f>
        <v>0.53472222222222221</v>
      </c>
      <c r="P29" s="323" t="str">
        <f>IF(NOT(Основа!R29=0),Основа!R29,"")</f>
        <v/>
      </c>
      <c r="Q29" s="16"/>
      <c r="R29" s="135"/>
    </row>
    <row r="30" spans="1:18" ht="41.15" customHeight="1" x14ac:dyDescent="0.35">
      <c r="A30" s="86" t="str">
        <f>IF(NOT(Основа!A30=0),Основа!A30,"")</f>
        <v/>
      </c>
      <c r="B30" s="320" t="str">
        <f>IF(NOT(Основа!B30=0),Основа!B30,"")</f>
        <v/>
      </c>
      <c r="C30" s="10">
        <f>IF(NOT(Основа!C30=0),Основа!C30,"")</f>
        <v>0.60416666666666663</v>
      </c>
      <c r="D30" s="11" t="str">
        <f>IF(NOT(Основа!D65=0),Основа!D65,"")</f>
        <v/>
      </c>
      <c r="E30" s="11" t="str">
        <f>IF(NOT(Основа!E65=0),Основа!E65,"")</f>
        <v/>
      </c>
      <c r="F30" s="11" t="str">
        <f>IF(NOT(Основа!F65=0),Основа!F65,"")</f>
        <v>М.лит. (1) 302</v>
      </c>
      <c r="G30" s="11" t="str">
        <f>IF(NOT(Основа!G65=0),Основа!G65,"")</f>
        <v>М.лит. (1) 302</v>
      </c>
      <c r="H30" s="11" t="str">
        <f>IF(NOT(Основа!H65=0),Основа!H65,"")</f>
        <v/>
      </c>
      <c r="I30" s="13" t="str">
        <f>IF(NOT(Основа!I65=0),Основа!I65,"")</f>
        <v/>
      </c>
      <c r="J30" s="13" t="str">
        <f>IF(NOT(Основа!J65=0),Основа!J65,"")</f>
        <v>15:20 Гарм. 302</v>
      </c>
      <c r="K30" s="11" t="str">
        <f>IF(NOT(Основа!K65=0),Основа!K65,"")</f>
        <v>Гарм. 203</v>
      </c>
      <c r="L30" s="159" t="str">
        <f>IF(NOT(Основа!L65=0),Основа!L65,"")</f>
        <v>Анс. пение (1) БЗ</v>
      </c>
      <c r="M30" s="13" t="str">
        <f>IF(NOT(Основа!M65=0),Основа!M65,"")</f>
        <v>М.лит. (1) 302</v>
      </c>
      <c r="N30" s="13" t="str">
        <f>IF(NOT(Основа!P30=0),Основа!P30,"")</f>
        <v/>
      </c>
      <c r="O30" s="137">
        <f>IF(NOT(Основа!Q30=0),Основа!Q30,"")</f>
        <v>0.60416666666666663</v>
      </c>
      <c r="P30" s="323" t="str">
        <f>IF(NOT(Основа!R30=0),Основа!R30,"")</f>
        <v/>
      </c>
      <c r="Q30" s="10"/>
      <c r="R30" s="135"/>
    </row>
    <row r="31" spans="1:18" ht="41.15" customHeight="1" x14ac:dyDescent="0.35">
      <c r="A31" s="86" t="str">
        <f>IF(NOT(Основа!A31=0),Основа!A31,"")</f>
        <v/>
      </c>
      <c r="B31" s="320" t="str">
        <f>IF(NOT(Основа!B31=0),Основа!B31,"")</f>
        <v/>
      </c>
      <c r="C31" s="42">
        <f>IF(NOT(Основа!C31=0),Основа!C31,"")</f>
        <v>0.67361111111111116</v>
      </c>
      <c r="D31" s="25" t="str">
        <f>IF(NOT(Основа!D66=0),Основа!D66,"")</f>
        <v>М.лит. 26</v>
      </c>
      <c r="E31" s="25" t="str">
        <f>IF(NOT(Основа!E66=0),Основа!E66,"")</f>
        <v>М.лит. 26</v>
      </c>
      <c r="F31" s="25" t="str">
        <f>IF(NOT(Основа!F66=0),Основа!F66,"")</f>
        <v/>
      </c>
      <c r="G31" s="25" t="str">
        <f>IF(NOT(Основа!G66=0),Основа!G66,"")</f>
        <v/>
      </c>
      <c r="H31" s="25" t="str">
        <f>IF(NOT(Основа!H66=0),Основа!H66,"")</f>
        <v/>
      </c>
      <c r="I31" s="25" t="str">
        <f>IF(NOT(Основа!I66=0),Основа!I66,"")</f>
        <v/>
      </c>
      <c r="J31" s="45" t="str">
        <f>IF(NOT(Основа!J66=0),Основа!J66,"")</f>
        <v>Сцен.подг. 
Зал II к.</v>
      </c>
      <c r="K31" s="25" t="str">
        <f>IF(NOT(Основа!K66=0),Основа!K66,"")</f>
        <v>Сцен.подг. 
Зал II к.</v>
      </c>
      <c r="L31" s="25" t="str">
        <f>IF(NOT(Основа!L66=0),Основа!L66,"")</f>
        <v/>
      </c>
      <c r="M31" s="25" t="str">
        <f>IF(NOT(Основа!M66=0),Основа!M66,"")</f>
        <v/>
      </c>
      <c r="N31" s="62" t="str">
        <f>IF(NOT(Основа!P31=0),Основа!P31,"")</f>
        <v/>
      </c>
      <c r="O31" s="144">
        <f>IF(NOT(Основа!Q31=0),Основа!Q31,"")</f>
        <v>0.67361111111111116</v>
      </c>
      <c r="P31" s="323" t="str">
        <f>IF(NOT(Основа!R31=0),Основа!R31,"")</f>
        <v/>
      </c>
      <c r="Q31" s="42"/>
      <c r="R31" s="135"/>
    </row>
    <row r="32" spans="1:18" ht="41.15" customHeight="1" thickBot="1" x14ac:dyDescent="0.4">
      <c r="A32" s="86" t="str">
        <f>IF(NOT(Основа!A32=0),Основа!A32,"")</f>
        <v/>
      </c>
      <c r="B32" s="328" t="str">
        <f>IF(NOT(Основа!B32=0),Основа!B32,"")</f>
        <v/>
      </c>
      <c r="C32" s="90">
        <f>IF(NOT(Основа!C32=0),Основа!C32,"")</f>
        <v>0.74305555555555547</v>
      </c>
      <c r="D32" s="119" t="str">
        <f>IF(NOT(Основа!D67=0),Основа!D67,"")</f>
        <v/>
      </c>
      <c r="E32" s="119" t="str">
        <f>IF(NOT(Основа!E67=0),Основа!E67,"")</f>
        <v/>
      </c>
      <c r="F32" s="119" t="str">
        <f>IF(NOT(Основа!F67=0),Основа!F67,"")</f>
        <v/>
      </c>
      <c r="G32" s="119" t="str">
        <f>IF(NOT(Основа!G67=0),Основа!G67,"")</f>
        <v/>
      </c>
      <c r="H32" s="119" t="str">
        <f>IF(NOT(Основа!H67=0),Основа!H67,"")</f>
        <v/>
      </c>
      <c r="I32" s="119" t="str">
        <f>IF(NOT(Основа!I67=0),Основа!I67,"")</f>
        <v/>
      </c>
      <c r="J32" s="67" t="str">
        <f>IF(NOT(Основа!J67=0),Основа!J67,"")</f>
        <v/>
      </c>
      <c r="K32" s="119" t="str">
        <f>IF(NOT(Основа!K67=0),Основа!K67,"")</f>
        <v/>
      </c>
      <c r="L32" s="119" t="str">
        <f>IF(NOT(Основа!L67=0),Основа!L67,"")</f>
        <v/>
      </c>
      <c r="M32" s="119" t="str">
        <f>IF(NOT(Основа!M67=0),Основа!M67,"")</f>
        <v/>
      </c>
      <c r="N32" s="121" t="str">
        <f>IF(NOT(Основа!P32=0),Основа!P32,"")</f>
        <v/>
      </c>
      <c r="O32" s="145">
        <f>IF(NOT(Основа!Q32=0),Основа!Q32,"")</f>
        <v>0.74305555555555547</v>
      </c>
      <c r="P32" s="400" t="str">
        <f>IF(NOT(Основа!R32=0),Основа!R32,"")</f>
        <v/>
      </c>
      <c r="Q32" s="90"/>
      <c r="R32" s="135"/>
    </row>
    <row r="33" spans="1:18" ht="41.15" customHeight="1" thickTop="1" x14ac:dyDescent="0.35">
      <c r="A33" s="86" t="str">
        <f>IF(NOT(Основа!A33=0),Основа!A33,"")</f>
        <v/>
      </c>
      <c r="B33" s="325" t="str">
        <f>IF(NOT(Основа!B33=0),Основа!B33,"")</f>
        <v>пятница</v>
      </c>
      <c r="C33" s="5">
        <f>IF(NOT(Основа!C33=0),Основа!C33,"")</f>
        <v>0.375</v>
      </c>
      <c r="D33" s="8" t="str">
        <f>IF(NOT(Основа!D68=0),Основа!D68,"")</f>
        <v>09:50 ИФМ 27</v>
      </c>
      <c r="E33" s="8" t="str">
        <f>IF(NOT(Основа!E68=0),Основа!E68,"")</f>
        <v>09:50 Анс. подг. БЗ</v>
      </c>
      <c r="F33" s="76" t="str">
        <f>IF(NOT(Основа!F68=0),Основа!F68,"")</f>
        <v/>
      </c>
      <c r="G33" s="76" t="str">
        <f>IF(NOT(Основа!G68=0),Основа!G68,"")</f>
        <v/>
      </c>
      <c r="H33" s="8" t="str">
        <f>IF(NOT(Основа!H68=0),Основа!H68,"")</f>
        <v>Сольф. 25</v>
      </c>
      <c r="I33" s="8" t="str">
        <f>IF(NOT(Основа!I68=0),Основа!I68,"")</f>
        <v/>
      </c>
      <c r="J33" s="8" t="str">
        <f>IF(NOT(Основа!J68=0),Основа!J68,"")</f>
        <v>Ит.яз. 203</v>
      </c>
      <c r="K33" s="8" t="str">
        <f>IF(NOT(Основа!K68=0),Основа!K68,"")</f>
        <v>Ит.яз. 203</v>
      </c>
      <c r="L33" s="8" t="str">
        <f>IF(NOT(Основа!L68=0),Основа!L68,"")</f>
        <v/>
      </c>
      <c r="M33" s="8" t="str">
        <f>IF(NOT(Основа!M68=0),Основа!M68,"")</f>
        <v>09:50 Инд. гарм. 28</v>
      </c>
      <c r="N33" s="8" t="str">
        <f>IF(NOT(Основа!P33=0),Основа!P33,"")</f>
        <v/>
      </c>
      <c r="O33" s="136">
        <f>IF(NOT(Основа!Q33=0),Основа!Q33,"")</f>
        <v>0.375</v>
      </c>
      <c r="P33" s="397" t="str">
        <f>IF(NOT(Основа!R33=0),Основа!R33,"")</f>
        <v>пятница</v>
      </c>
      <c r="Q33" s="5"/>
      <c r="R33" s="135"/>
    </row>
    <row r="34" spans="1:18" ht="41.15" customHeight="1" x14ac:dyDescent="0.35">
      <c r="A34" s="86" t="str">
        <f>IF(NOT(Основа!A34=0),Основа!A34,"")</f>
        <v/>
      </c>
      <c r="B34" s="326" t="str">
        <f>IF(NOT(Основа!B34=0),Основа!B34,"")</f>
        <v/>
      </c>
      <c r="C34" s="10">
        <f>IF(NOT(Основа!C34=0),Основа!C34,"")</f>
        <v>0.44791666666666669</v>
      </c>
      <c r="D34" s="11" t="str">
        <f>IF(NOT(Основа!D69=0),Основа!D69,"")</f>
        <v>ИФМ (1) 27</v>
      </c>
      <c r="E34" s="13" t="str">
        <f>IF(NOT(Основа!E69=0),Основа!E69,"")</f>
        <v>Метод. 25</v>
      </c>
      <c r="F34" s="13" t="str">
        <f>IF(NOT(Основа!F69=0),Основа!F69,"")</f>
        <v>10:55 Оркестр Зал II к.</v>
      </c>
      <c r="G34" s="13" t="str">
        <f>IF(NOT(Основа!G69=0),Основа!G69,"")</f>
        <v>Оркестр БЗ</v>
      </c>
      <c r="H34" s="13" t="str">
        <f>IF(NOT(Основа!H69=0),Основа!H69,"")</f>
        <v>Оркестр БЗ</v>
      </c>
      <c r="I34" s="13" t="str">
        <f>IF(NOT(Основа!I69=0),Основа!I69,"")</f>
        <v>Оркестр БЗ</v>
      </c>
      <c r="J34" s="11" t="str">
        <f>IF(NOT(Основа!J69=0),Основа!J69,"")</f>
        <v>Метод. 203</v>
      </c>
      <c r="K34" s="11" t="str">
        <f>IF(NOT(Основа!K69=0),Основа!K69,"")</f>
        <v>Метод. 203</v>
      </c>
      <c r="L34" s="13" t="str">
        <f>IF(NOT(Основа!L69=0),Основа!L69,"")</f>
        <v>Физ-ра</v>
      </c>
      <c r="M34" s="13" t="str">
        <f>IF(NOT(Основа!M69=0),Основа!M69,"")</f>
        <v>Хоровед. 35</v>
      </c>
      <c r="N34" s="11" t="str">
        <f>IF(NOT(Основа!P34=0),Основа!P34,"")</f>
        <v/>
      </c>
      <c r="O34" s="137">
        <f>IF(NOT(Основа!Q34=0),Основа!Q34,"")</f>
        <v>0.44791666666666669</v>
      </c>
      <c r="P34" s="401" t="str">
        <f>IF(NOT(Основа!R34=0),Основа!R34,"")</f>
        <v/>
      </c>
      <c r="Q34" s="10"/>
      <c r="R34" s="135"/>
    </row>
    <row r="35" spans="1:18" ht="41.15" customHeight="1" x14ac:dyDescent="0.35">
      <c r="A35" s="86" t="str">
        <f>IF(NOT(Основа!A35=0),Основа!A35,"")</f>
        <v/>
      </c>
      <c r="B35" s="326" t="str">
        <f>IF(NOT(Основа!B35=0),Основа!B35,"")</f>
        <v/>
      </c>
      <c r="C35" s="16">
        <f>IF(NOT(Основа!C35=0),Основа!C35,"")</f>
        <v>0.53472222222222221</v>
      </c>
      <c r="D35" s="17" t="str">
        <f>IF(NOT(Основа!D70=0),Основа!D70,"")</f>
        <v>Физ-ра</v>
      </c>
      <c r="E35" s="17" t="str">
        <f>IF(NOT(Основа!E70=0),Основа!E70,"")</f>
        <v/>
      </c>
      <c r="F35" s="17" t="str">
        <f>IF(NOT(Основа!F70=0),Основа!F70,"")</f>
        <v>Физ-ра</v>
      </c>
      <c r="G35" s="17" t="str">
        <f>IF(NOT(Основа!G70=0),Основа!G70,"")</f>
        <v>Физ-ра</v>
      </c>
      <c r="H35" s="19" t="str">
        <f>IF(NOT(Основа!H70=0),Основа!H70,"")</f>
        <v>Метод. (стр.) 35</v>
      </c>
      <c r="I35" s="19" t="str">
        <f>IF(NOT(Основа!I70=0),Основа!I70,"")</f>
        <v>Метод. (стр.) 35</v>
      </c>
      <c r="J35" s="19" t="str">
        <f>IF(NOT(Основа!J70=0),Основа!J70,"")</f>
        <v>Сольф. + гарм. 302</v>
      </c>
      <c r="K35" s="17" t="str">
        <f>IF(NOT(Основа!K70=0),Основа!K70,"")</f>
        <v>Физ-ра</v>
      </c>
      <c r="L35" s="19" t="str">
        <f>IF(NOT(Основа!L70=0),Основа!L70,"")</f>
        <v>Хор БЗ</v>
      </c>
      <c r="M35" s="17" t="str">
        <f>IF(NOT(Основа!M70=0),Основа!M70,"")</f>
        <v>Сольф. 28</v>
      </c>
      <c r="N35" s="59" t="str">
        <f>IF(NOT(Основа!P35=0),Основа!P35,"")</f>
        <v/>
      </c>
      <c r="O35" s="138">
        <f>IF(NOT(Основа!Q35=0),Основа!Q35,"")</f>
        <v>0.53472222222222221</v>
      </c>
      <c r="P35" s="401" t="str">
        <f>IF(NOT(Основа!R35=0),Основа!R35,"")</f>
        <v/>
      </c>
      <c r="Q35" s="16"/>
      <c r="R35" s="135"/>
    </row>
    <row r="36" spans="1:18" ht="41.15" customHeight="1" x14ac:dyDescent="0.35">
      <c r="A36" s="86" t="str">
        <f>IF(NOT(Основа!A36=0),Основа!A36,"")</f>
        <v/>
      </c>
      <c r="B36" s="326" t="str">
        <f>IF(NOT(Основа!B36=0),Основа!B36,"")</f>
        <v/>
      </c>
      <c r="C36" s="10">
        <f>IF(NOT(Основа!C36=0),Основа!C36,"")</f>
        <v>0.60416666666666663</v>
      </c>
      <c r="D36" s="11" t="str">
        <f>IF(NOT(Основа!D71=0),Основа!D71,"")</f>
        <v/>
      </c>
      <c r="E36" s="22" t="str">
        <f>IF(NOT(Основа!E71=0),Основа!E71,"")</f>
        <v>Оркестр БЗ</v>
      </c>
      <c r="F36" s="22" t="str">
        <f>IF(NOT(Основа!F71=0),Основа!F71,"")</f>
        <v/>
      </c>
      <c r="G36" s="22" t="str">
        <f>IF(NOT(Основа!G71=0),Основа!G71,"")</f>
        <v/>
      </c>
      <c r="H36" s="13" t="str">
        <f>IF(NOT(Основа!H71=0),Основа!H71,"")</f>
        <v>М.лит. 33</v>
      </c>
      <c r="I36" s="13" t="str">
        <f>IF(NOT(Основа!I71=0),Основа!I71,"")</f>
        <v>М.лит. 33</v>
      </c>
      <c r="J36" s="11" t="str">
        <f>IF(NOT(Основа!J71=0),Основа!J71,"")</f>
        <v/>
      </c>
      <c r="K36" s="13" t="str">
        <f>IF(NOT(Основа!K71=0),Основа!K71,"")</f>
        <v/>
      </c>
      <c r="L36" s="13" t="str">
        <f>IF(NOT(Основа!L71=0),Основа!L71,"")</f>
        <v>М.лит. 33</v>
      </c>
      <c r="M36" s="13" t="str">
        <f>IF(NOT(Основа!M71=0),Основа!M71,"")</f>
        <v>Физ-ра</v>
      </c>
      <c r="N36" s="13" t="str">
        <f>IF(NOT(Основа!P36=0),Основа!P36,"")</f>
        <v/>
      </c>
      <c r="O36" s="137">
        <f>IF(NOT(Основа!Q36=0),Основа!Q36,"")</f>
        <v>0.60416666666666663</v>
      </c>
      <c r="P36" s="401" t="str">
        <f>IF(NOT(Основа!R36=0),Основа!R36,"")</f>
        <v/>
      </c>
      <c r="Q36" s="10"/>
      <c r="R36" s="135"/>
    </row>
    <row r="37" spans="1:18" ht="41.15" customHeight="1" thickBot="1" x14ac:dyDescent="0.4">
      <c r="A37" s="86" t="str">
        <f>IF(NOT(Основа!A37=0),Основа!A37,"")</f>
        <v/>
      </c>
      <c r="B37" s="327" t="str">
        <f>IF(NOT(Основа!B37=0),Основа!B37,"")</f>
        <v/>
      </c>
      <c r="C37" s="103">
        <f>IF(NOT(Основа!C37=0),Основа!C37,"")</f>
        <v>0.67361111111111116</v>
      </c>
      <c r="D37" s="107" t="str">
        <f>IF(NOT(Основа!D72=0),Основа!D72,"")</f>
        <v/>
      </c>
      <c r="E37" s="24" t="str">
        <f>IF(NOT(Основа!E72=0),Основа!E72,"")</f>
        <v>Оркестр (1) БЗ</v>
      </c>
      <c r="F37" s="24" t="str">
        <f>IF(NOT(Основа!F72=0),Основа!F72,"")</f>
        <v/>
      </c>
      <c r="G37" s="24" t="str">
        <f>IF(NOT(Основа!G72=0),Основа!G72,"")</f>
        <v/>
      </c>
      <c r="H37" s="104" t="str">
        <f>IF(NOT(Основа!H72=0),Основа!H72,"")</f>
        <v/>
      </c>
      <c r="I37" s="104" t="str">
        <f>IF(NOT(Основа!I72=0),Основа!I72,"")</f>
        <v/>
      </c>
      <c r="J37" s="104" t="str">
        <f>IF(NOT(Основа!J72=0),Основа!J72,"")</f>
        <v>М.лит. 33</v>
      </c>
      <c r="K37" s="104" t="str">
        <f>IF(NOT(Основа!K72=0),Основа!K72,"")</f>
        <v>М.лит. 33</v>
      </c>
      <c r="L37" s="104" t="str">
        <f>IF(NOT(Основа!L72=0),Основа!L72,"")</f>
        <v/>
      </c>
      <c r="M37" s="104" t="str">
        <f>IF(NOT(Основа!M72=0),Основа!M72,"")</f>
        <v/>
      </c>
      <c r="N37" s="108" t="str">
        <f>IF(NOT(Основа!P37=0),Основа!P37,"")</f>
        <v/>
      </c>
      <c r="O37" s="141">
        <f>IF(NOT(Основа!Q37=0),Основа!Q37,"")</f>
        <v>0.67361111111111116</v>
      </c>
      <c r="P37" s="324" t="str">
        <f>IF(NOT(Основа!R37=0),Основа!R37,"")</f>
        <v/>
      </c>
      <c r="Q37" s="103"/>
      <c r="R37" s="135"/>
    </row>
    <row r="38" spans="1:18" ht="41.15" customHeight="1" thickTop="1" x14ac:dyDescent="0.35">
      <c r="A38" s="86" t="str">
        <f>IF(NOT(Основа!A38=0),Основа!A38,"")</f>
        <v/>
      </c>
      <c r="B38" s="325" t="str">
        <f>IF(NOT(Основа!B38=0),Основа!B38,"")</f>
        <v>суббота</v>
      </c>
      <c r="C38" s="5">
        <f>IF(NOT(Основа!C38=0),Основа!C38,"")</f>
        <v>0.375</v>
      </c>
      <c r="D38" s="7" t="str">
        <f>IF(NOT(Основа!D73=0),Основа!D73,"")</f>
        <v/>
      </c>
      <c r="E38" s="8" t="str">
        <f>IF(NOT(Основа!E73=0),Основа!E73,"")</f>
        <v/>
      </c>
      <c r="F38" s="7" t="str">
        <f>IF(NOT(Основа!F73=0),Основа!F73,"")</f>
        <v>Истор. + БЖД 306</v>
      </c>
      <c r="G38" s="8" t="str">
        <f>IF(NOT(Основа!G73=0),Основа!G73,"")</f>
        <v>Истор. + БЖД 306</v>
      </c>
      <c r="H38" s="8" t="str">
        <f>IF(NOT(Основа!H73=0),Основа!H73,"")</f>
        <v/>
      </c>
      <c r="I38" s="8" t="str">
        <f>IF(NOT(Основа!I73=0),Основа!I73,"")</f>
        <v/>
      </c>
      <c r="J38" s="8" t="str">
        <f>IF(NOT(Основа!J73=0),Основа!J73,"")</f>
        <v>Истор. + БЖД 306</v>
      </c>
      <c r="K38" s="8" t="str">
        <f>IF(NOT(Основа!K73=0),Основа!K73,"")</f>
        <v>Истор. + БЖД 306</v>
      </c>
      <c r="L38" s="8" t="str">
        <f>IF(NOT(Основа!L73=0),Основа!L73,"")</f>
        <v/>
      </c>
      <c r="M38" s="8" t="str">
        <f>IF(NOT(Основа!M73=0),Основа!M73,"")</f>
        <v>Истор. + БЖД 306</v>
      </c>
      <c r="N38" s="56" t="str">
        <f>IF(NOT(Основа!P38=0),Основа!P38,"")</f>
        <v/>
      </c>
      <c r="O38" s="136">
        <f>IF(NOT(Основа!Q38=0),Основа!Q38,"")</f>
        <v>0.375</v>
      </c>
      <c r="P38" s="397" t="str">
        <f>IF(NOT(Основа!R38=0),Основа!R38,"")</f>
        <v>суббота</v>
      </c>
      <c r="Q38" s="5"/>
      <c r="R38" s="135"/>
    </row>
    <row r="39" spans="1:18" ht="41.15" customHeight="1" x14ac:dyDescent="0.35">
      <c r="A39" s="86" t="str">
        <f>IF(NOT(Основа!A39=0),Основа!A39,"")</f>
        <v/>
      </c>
      <c r="B39" s="320" t="str">
        <f>IF(NOT(Основа!B39=0),Основа!B39,"")</f>
        <v/>
      </c>
      <c r="C39" s="10">
        <f>IF(NOT(Основа!C39=0),Основа!C39,"")</f>
        <v>0.44791666666666669</v>
      </c>
      <c r="D39" s="32" t="str">
        <f>IF(NOT(Основа!D74=0),Основа!D74,"")</f>
        <v>11:35 Рус. яз. 305</v>
      </c>
      <c r="E39" s="32" t="str">
        <f>IF(NOT(Основа!E74=0),Основа!E74,"")</f>
        <v>11:35 Рус. яз. 305</v>
      </c>
      <c r="F39" s="32" t="str">
        <f>IF(NOT(Основа!F74=0),Основа!F74,"")</f>
        <v>10:40 Рус.яз. (1) 305 
12:00 Метод. 407</v>
      </c>
      <c r="G39" s="32" t="str">
        <f>IF(NOT(Основа!G74=0),Основа!G74,"")</f>
        <v>10:40 Рус.яз. (1) 305 
12:00 Метод. 407</v>
      </c>
      <c r="H39" s="34" t="str">
        <f>IF(NOT(Основа!H74=0),Основа!H74,"")</f>
        <v>11:35 Рус. яз. 305</v>
      </c>
      <c r="I39" s="32" t="str">
        <f>IF(NOT(Основа!I74=0),Основа!I74,"")</f>
        <v>11:35 Рус. яз. 305</v>
      </c>
      <c r="J39" s="34" t="str">
        <f>IF(NOT(Основа!J74=0),Основа!J74,"")</f>
        <v>11:45 Ит. яз. 35</v>
      </c>
      <c r="K39" s="32" t="str">
        <f>IF(NOT(Основа!K74=0),Основа!K74,"")</f>
        <v>10:40 Рус.яз. (1) 305 
+ 11:45 Ит. яз. 35</v>
      </c>
      <c r="L39" s="32" t="str">
        <f>IF(NOT(Основа!L74=0),Основа!L74,"")</f>
        <v>11:35 Рус. яз. 305</v>
      </c>
      <c r="M39" s="32" t="str">
        <f>IF(NOT(Основа!M74=0),Основа!M74,"")</f>
        <v>10:40 Рус.яз. (1) 305  + 11:45 Инд. гарм 27</v>
      </c>
      <c r="N39" s="32" t="str">
        <f>IF(NOT(Основа!P39=0),Основа!P39,"")</f>
        <v/>
      </c>
      <c r="O39" s="137">
        <f>IF(NOT(Основа!Q39=0),Основа!Q39,"")</f>
        <v>0.44791666666666669</v>
      </c>
      <c r="P39" s="398" t="str">
        <f>IF(NOT(Основа!R39=0),Основа!R39,"")</f>
        <v/>
      </c>
      <c r="Q39" s="10"/>
      <c r="R39" s="135"/>
    </row>
    <row r="40" spans="1:18" ht="41.15" customHeight="1" x14ac:dyDescent="0.35">
      <c r="A40" s="86" t="str">
        <f>IF(NOT(Основа!A40=0),Основа!A40,"")</f>
        <v/>
      </c>
      <c r="B40" s="320" t="str">
        <f>IF(NOT(Основа!B40=0),Основа!B40,"")</f>
        <v/>
      </c>
      <c r="C40" s="16">
        <f>IF(NOT(Основа!C40=0),Основа!C40,"")</f>
        <v>0.53472222222222221</v>
      </c>
      <c r="D40" s="17" t="str">
        <f>IF(NOT(Основа!D75=0),Основа!D75,"")</f>
        <v>12:30 Истор. + 
БЖД 306</v>
      </c>
      <c r="E40" s="17" t="str">
        <f>IF(NOT(Основа!E75=0),Основа!E75,"")</f>
        <v>12:30 Истор. + 
БЖД 306</v>
      </c>
      <c r="F40" s="17" t="str">
        <f>IF(NOT(Основа!F75=0),Основа!F75,"")</f>
        <v>Метод. 407 + 
Анс. флейт Зал II к.</v>
      </c>
      <c r="G40" s="17" t="str">
        <f>IF(NOT(Основа!G75=0),Основа!G75,"")</f>
        <v>Метод. 407 + 
Анс. флейт Зал II к.</v>
      </c>
      <c r="H40" s="17" t="str">
        <f>IF(NOT(Основа!H75=0),Основа!H75,"")</f>
        <v>12:30 Истор. + 
БЖД 306</v>
      </c>
      <c r="I40" s="17" t="str">
        <f>IF(NOT(Основа!I75=0),Основа!I75,"")</f>
        <v>12:30 Истор. + 
БЖД 306</v>
      </c>
      <c r="J40" s="19" t="str">
        <f>IF(NOT(Основа!J75=0),Основа!J75,"")</f>
        <v>12:35 Хор БЗ МЗ</v>
      </c>
      <c r="K40" s="19" t="str">
        <f>IF(NOT(Основа!K75=0),Основа!K75,"")</f>
        <v>12:35 Хор БЗ МЗ</v>
      </c>
      <c r="L40" s="17" t="str">
        <f>IF(NOT(Основа!L75=0),Основа!L75,"")</f>
        <v>12:30 Истор. + 
БЖД 306</v>
      </c>
      <c r="M40" s="19" t="str">
        <f>IF(NOT(Основа!M75=0),Основа!M75,"")</f>
        <v>12:35 Хор БЗ МЗ</v>
      </c>
      <c r="N40" s="17" t="str">
        <f>IF(NOT(Основа!P40=0),Основа!P40,"")</f>
        <v/>
      </c>
      <c r="O40" s="138">
        <f>IF(NOT(Основа!Q40=0),Основа!Q40,"")</f>
        <v>0.53472222222222221</v>
      </c>
      <c r="P40" s="398" t="str">
        <f>IF(NOT(Основа!R40=0),Основа!R40,"")</f>
        <v/>
      </c>
      <c r="Q40" s="16"/>
      <c r="R40" s="135"/>
    </row>
    <row r="41" spans="1:18" ht="41.15" customHeight="1" thickBot="1" x14ac:dyDescent="0.4">
      <c r="A41" s="86" t="str">
        <f>IF(NOT(Основа!A41=0),Основа!A41,"")</f>
        <v/>
      </c>
      <c r="B41" s="320" t="str">
        <f>IF(NOT(Основа!B41=0),Основа!B41,"")</f>
        <v/>
      </c>
      <c r="C41" s="10">
        <f>IF(NOT(Основа!C41=0),Основа!C41,"")</f>
        <v>0.60416666666666663</v>
      </c>
      <c r="D41" s="11" t="str">
        <f>IF(NOT(Основа!D76=0),Основа!D76,"")</f>
        <v/>
      </c>
      <c r="E41" s="11" t="str">
        <f>IF(NOT(Основа!E76=0),Основа!E76,"")</f>
        <v/>
      </c>
      <c r="F41" s="11" t="str">
        <f>IF(NOT(Основа!F76=0),Основа!F76,"")</f>
        <v>Анс. флейт (1)
Зал II к.</v>
      </c>
      <c r="G41" s="11" t="str">
        <f>IF(NOT(Основа!G76=0),Основа!G76,"")</f>
        <v>Анс. флейт (1)
Зал II к.</v>
      </c>
      <c r="H41" s="11" t="str">
        <f>IF(NOT(Основа!H76=0),Основа!H76,"")</f>
        <v/>
      </c>
      <c r="I41" s="11" t="str">
        <f>IF(NOT(Основа!I76=0),Основа!I76,"")</f>
        <v/>
      </c>
      <c r="J41" s="11" t="str">
        <f>IF(NOT(Основа!J76=0),Основа!J76,"")</f>
        <v/>
      </c>
      <c r="K41" s="11" t="str">
        <f>IF(NOT(Основа!K76=0),Основа!K76,"")</f>
        <v/>
      </c>
      <c r="L41" s="13" t="str">
        <f>IF(NOT(Основа!L76=0),Основа!L76,"")</f>
        <v/>
      </c>
      <c r="M41" s="11" t="str">
        <f>IF(NOT(Основа!M76=0),Основа!M76,"")</f>
        <v>Инд. гарм. (1 чел.) 27</v>
      </c>
      <c r="N41" s="13" t="str">
        <f>IF(NOT(Основа!P41=0),Основа!P41,"")</f>
        <v/>
      </c>
      <c r="O41" s="137">
        <f>IF(NOT(Основа!Q41=0),Основа!Q41,"")</f>
        <v>0.60416666666666663</v>
      </c>
      <c r="P41" s="398" t="str">
        <f>IF(NOT(Основа!R41=0),Основа!R41,"")</f>
        <v/>
      </c>
      <c r="Q41" s="10"/>
      <c r="R41" s="135"/>
    </row>
    <row r="42" spans="1:18" ht="41.15" hidden="1" customHeight="1" x14ac:dyDescent="0.35">
      <c r="A42" s="86" t="str">
        <f>IF(NOT(Основа!A42=0),Основа!A42,"")</f>
        <v/>
      </c>
      <c r="B42" s="320" t="str">
        <f>IF(NOT(Основа!B42=0),Основа!B42,"")</f>
        <v/>
      </c>
      <c r="C42" s="23">
        <f>IF(NOT(Основа!C42=0),Основа!C42,"")</f>
        <v>0.67361111111111116</v>
      </c>
      <c r="D42" s="24" t="str">
        <f>IF(NOT(Основа!D77=0),Основа!D77,"")</f>
        <v/>
      </c>
      <c r="E42" s="24" t="str">
        <f>IF(NOT(Основа!E77=0),Основа!E77,"")</f>
        <v/>
      </c>
      <c r="F42" s="24" t="str">
        <f>IF(NOT(Основа!F77=0),Основа!F77,"")</f>
        <v/>
      </c>
      <c r="G42" s="24" t="str">
        <f>IF(NOT(Основа!G77=0),Основа!G77,"")</f>
        <v/>
      </c>
      <c r="H42" s="24" t="str">
        <f>IF(NOT(Основа!H77=0),Основа!H77,"")</f>
        <v/>
      </c>
      <c r="I42" s="24" t="str">
        <f>IF(NOT(Основа!I77=0),Основа!I77,"")</f>
        <v/>
      </c>
      <c r="J42" s="24" t="str">
        <f>IF(NOT(Основа!J77=0),Основа!J77,"")</f>
        <v/>
      </c>
      <c r="K42" s="25" t="str">
        <f>IF(NOT(Основа!K77=0),Основа!K77,"")</f>
        <v/>
      </c>
      <c r="L42" s="24" t="str">
        <f>IF(NOT(Основа!L77=0),Основа!L77,"")</f>
        <v/>
      </c>
      <c r="M42" s="24" t="str">
        <f>IF(NOT(Основа!M77=0),Основа!M77,"")</f>
        <v/>
      </c>
      <c r="N42" s="24" t="str">
        <f>IF(NOT(Основа!P42=0),Основа!P42,"")</f>
        <v/>
      </c>
      <c r="O42" s="139">
        <f>IF(NOT(Основа!Q42=0),Основа!Q42,"")</f>
        <v>0.67361111111111116</v>
      </c>
      <c r="P42" s="398" t="str">
        <f>IF(NOT(Основа!R42=0),Основа!R42,"")</f>
        <v/>
      </c>
      <c r="Q42" s="23"/>
      <c r="R42" s="135"/>
    </row>
    <row r="43" spans="1:18" ht="41.15" hidden="1" customHeight="1" thickBot="1" x14ac:dyDescent="0.4">
      <c r="A43" s="86" t="str">
        <f>IF(NOT(Основа!A43=0),Основа!A43,"")</f>
        <v/>
      </c>
      <c r="B43" s="328" t="str">
        <f>IF(NOT(Основа!B43=0),Основа!B43,"")</f>
        <v/>
      </c>
      <c r="C43" s="70">
        <f>IF(NOT(Основа!C43=0),Основа!C43,"")</f>
        <v>0.74305555555555547</v>
      </c>
      <c r="D43" s="66" t="str">
        <f>IF(NOT(Основа!D78=0),Основа!D78,"")</f>
        <v/>
      </c>
      <c r="E43" s="67" t="str">
        <f>IF(NOT(Основа!E78=0),Основа!E78,"")</f>
        <v/>
      </c>
      <c r="F43" s="67" t="str">
        <f>IF(NOT(Основа!F78=0),Основа!F78,"")</f>
        <v/>
      </c>
      <c r="G43" s="67" t="str">
        <f>IF(NOT(Основа!G78=0),Основа!G78,"")</f>
        <v/>
      </c>
      <c r="H43" s="67" t="str">
        <f>IF(NOT(Основа!H78=0),Основа!H78,"")</f>
        <v/>
      </c>
      <c r="I43" s="67" t="str">
        <f>IF(NOT(Основа!I78=0),Основа!I78,"")</f>
        <v/>
      </c>
      <c r="J43" s="67" t="str">
        <f>IF(NOT(Основа!J78=0),Основа!J78,"")</f>
        <v/>
      </c>
      <c r="K43" s="67" t="str">
        <f>IF(NOT(Основа!K78=0),Основа!K78,"")</f>
        <v/>
      </c>
      <c r="L43" s="67" t="str">
        <f>IF(NOT(Основа!L78=0),Основа!L78,"")</f>
        <v/>
      </c>
      <c r="M43" s="67" t="str">
        <f>IF(NOT(Основа!M78=0),Основа!M78,"")</f>
        <v/>
      </c>
      <c r="N43" s="68" t="str">
        <f>IF(NOT(Основа!P43=0),Основа!P43,"")</f>
        <v/>
      </c>
      <c r="O43" s="140">
        <f>IF(NOT(Основа!Q43=0),Основа!Q43,"")</f>
        <v>0.74305555555555547</v>
      </c>
      <c r="P43" s="399" t="str">
        <f>IF(NOT(Основа!R43=0),Основа!R43,"")</f>
        <v/>
      </c>
      <c r="Q43" s="70"/>
      <c r="R43" s="135"/>
    </row>
    <row r="44" spans="1:18" ht="23.5" hidden="1" thickTop="1" thickBot="1" x14ac:dyDescent="0.4">
      <c r="B44" s="332"/>
      <c r="C44" s="334"/>
      <c r="D44" s="53"/>
      <c r="E44" s="3"/>
      <c r="F44" s="3"/>
      <c r="G44" s="3"/>
      <c r="H44" s="3"/>
      <c r="I44" s="3"/>
      <c r="J44" s="3"/>
      <c r="K44" s="3"/>
      <c r="L44" s="3"/>
      <c r="M44" s="54"/>
      <c r="N44" s="55"/>
      <c r="O44" s="346"/>
      <c r="P44" s="345"/>
      <c r="Q44" s="347"/>
    </row>
    <row r="45" spans="1:18" ht="23.5" hidden="1" thickTop="1" x14ac:dyDescent="0.35">
      <c r="B45" s="325"/>
      <c r="C45" s="5"/>
      <c r="D45" s="8"/>
      <c r="E45" s="8"/>
      <c r="F45" s="8"/>
      <c r="G45" s="8"/>
      <c r="H45" s="8"/>
      <c r="I45" s="49"/>
      <c r="J45" s="8"/>
      <c r="K45" s="8"/>
      <c r="L45" s="8"/>
      <c r="M45" s="56"/>
      <c r="N45" s="57"/>
      <c r="O45" s="5"/>
      <c r="P45" s="363"/>
      <c r="Q45" s="5"/>
    </row>
    <row r="46" spans="1:18" ht="23.5" hidden="1" thickTop="1" x14ac:dyDescent="0.35">
      <c r="B46" s="320"/>
      <c r="C46" s="10"/>
      <c r="D46" s="13"/>
      <c r="E46" s="32"/>
      <c r="F46" s="32"/>
      <c r="G46" s="32"/>
      <c r="H46" s="13"/>
      <c r="I46" s="13"/>
      <c r="J46" s="32"/>
      <c r="K46" s="32"/>
      <c r="L46" s="13"/>
      <c r="M46" s="38"/>
      <c r="N46" s="39"/>
      <c r="O46" s="10"/>
      <c r="P46" s="364"/>
      <c r="Q46" s="10"/>
    </row>
    <row r="47" spans="1:18" ht="23.5" hidden="1" thickTop="1" x14ac:dyDescent="0.35">
      <c r="B47" s="320"/>
      <c r="C47" s="16"/>
      <c r="D47" s="19"/>
      <c r="E47" s="19"/>
      <c r="F47" s="19"/>
      <c r="G47" s="19"/>
      <c r="H47" s="41"/>
      <c r="I47" s="19"/>
      <c r="J47" s="41"/>
      <c r="K47" s="41"/>
      <c r="L47" s="19"/>
      <c r="M47" s="19"/>
      <c r="N47" s="60"/>
      <c r="O47" s="16"/>
      <c r="P47" s="364"/>
      <c r="Q47" s="16"/>
    </row>
    <row r="48" spans="1:18" ht="23.5" hidden="1" thickTop="1" x14ac:dyDescent="0.35">
      <c r="B48" s="320"/>
      <c r="C48" s="10"/>
      <c r="D48" s="11"/>
      <c r="E48" s="13"/>
      <c r="F48" s="13"/>
      <c r="G48" s="13"/>
      <c r="H48" s="13"/>
      <c r="I48" s="32"/>
      <c r="J48" s="32"/>
      <c r="K48" s="32"/>
      <c r="L48" s="13"/>
      <c r="M48" s="38"/>
      <c r="N48" s="39"/>
      <c r="O48" s="10"/>
      <c r="P48" s="364"/>
      <c r="Q48" s="10"/>
    </row>
    <row r="49" spans="1:17" ht="23.5" hidden="1" thickTop="1" x14ac:dyDescent="0.35">
      <c r="A49" s="123"/>
      <c r="B49" s="320"/>
      <c r="C49" s="42"/>
      <c r="D49" s="45"/>
      <c r="E49" s="25"/>
      <c r="F49" s="25"/>
      <c r="G49" s="45"/>
      <c r="H49" s="45"/>
      <c r="I49" s="61"/>
      <c r="J49" s="45"/>
      <c r="K49" s="61"/>
      <c r="L49" s="45"/>
      <c r="M49" s="46"/>
      <c r="N49" s="47"/>
      <c r="O49" s="42"/>
      <c r="P49" s="364"/>
      <c r="Q49" s="42"/>
    </row>
    <row r="50" spans="1:17" ht="24" hidden="1" thickTop="1" thickBot="1" x14ac:dyDescent="0.4">
      <c r="A50" s="123"/>
      <c r="B50" s="328"/>
      <c r="C50" s="90"/>
      <c r="D50" s="111"/>
      <c r="E50" s="111"/>
      <c r="F50" s="111"/>
      <c r="G50" s="111"/>
      <c r="H50" s="111"/>
      <c r="I50" s="111"/>
      <c r="J50" s="111"/>
      <c r="K50" s="111"/>
      <c r="L50" s="113"/>
      <c r="M50" s="114"/>
      <c r="N50" s="115"/>
      <c r="O50" s="90"/>
      <c r="P50" s="365"/>
      <c r="Q50" s="90"/>
    </row>
    <row r="51" spans="1:17" ht="23.5" hidden="1" thickTop="1" x14ac:dyDescent="0.35">
      <c r="A51" s="123"/>
      <c r="B51" s="325"/>
      <c r="C51" s="5"/>
      <c r="D51" s="7"/>
      <c r="E51" s="7"/>
      <c r="F51" s="7"/>
      <c r="G51" s="7"/>
      <c r="H51" s="7"/>
      <c r="I51" s="7"/>
      <c r="J51" s="7"/>
      <c r="K51" s="7"/>
      <c r="L51" s="8"/>
      <c r="M51" s="56"/>
      <c r="N51" s="57"/>
      <c r="O51" s="5"/>
      <c r="P51" s="363"/>
      <c r="Q51" s="5"/>
    </row>
    <row r="52" spans="1:17" ht="23.5" hidden="1" thickTop="1" x14ac:dyDescent="0.35">
      <c r="A52" s="123"/>
      <c r="B52" s="320"/>
      <c r="C52" s="10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39"/>
      <c r="O52" s="10"/>
      <c r="P52" s="364"/>
      <c r="Q52" s="10"/>
    </row>
    <row r="53" spans="1:17" ht="23.5" hidden="1" thickTop="1" x14ac:dyDescent="0.35">
      <c r="B53" s="320"/>
      <c r="C53" s="16"/>
      <c r="D53" s="17"/>
      <c r="E53" s="17"/>
      <c r="F53" s="17"/>
      <c r="G53" s="19"/>
      <c r="H53" s="19"/>
      <c r="I53" s="19"/>
      <c r="J53" s="19"/>
      <c r="K53" s="19"/>
      <c r="L53" s="19"/>
      <c r="M53" s="19"/>
      <c r="N53" s="60"/>
      <c r="O53" s="16"/>
      <c r="P53" s="364"/>
      <c r="Q53" s="16"/>
    </row>
    <row r="54" spans="1:17" ht="23.5" hidden="1" thickTop="1" x14ac:dyDescent="0.35">
      <c r="B54" s="320"/>
      <c r="C54" s="10"/>
      <c r="D54" s="11"/>
      <c r="E54" s="13"/>
      <c r="F54" s="13"/>
      <c r="G54" s="13"/>
      <c r="H54" s="13"/>
      <c r="I54" s="11"/>
      <c r="J54" s="11"/>
      <c r="K54" s="11"/>
      <c r="L54" s="13"/>
      <c r="M54" s="11"/>
      <c r="N54" s="39"/>
      <c r="O54" s="10"/>
      <c r="P54" s="364"/>
      <c r="Q54" s="10"/>
    </row>
    <row r="55" spans="1:17" ht="24" hidden="1" thickTop="1" thickBot="1" x14ac:dyDescent="0.4">
      <c r="B55" s="328"/>
      <c r="C55" s="103"/>
      <c r="D55" s="107"/>
      <c r="E55" s="104"/>
      <c r="F55" s="104"/>
      <c r="G55" s="104"/>
      <c r="H55" s="104"/>
      <c r="I55" s="104"/>
      <c r="J55" s="104"/>
      <c r="K55" s="104"/>
      <c r="L55" s="104"/>
      <c r="M55" s="108"/>
      <c r="N55" s="118"/>
      <c r="O55" s="103"/>
      <c r="P55" s="365"/>
      <c r="Q55" s="103"/>
    </row>
    <row r="56" spans="1:17" ht="23.5" hidden="1" thickTop="1" x14ac:dyDescent="0.35">
      <c r="B56" s="325"/>
      <c r="C56" s="5"/>
      <c r="D56" s="7"/>
      <c r="E56" s="7"/>
      <c r="F56" s="7"/>
      <c r="G56" s="8"/>
      <c r="H56" s="8"/>
      <c r="I56" s="8"/>
      <c r="J56" s="8"/>
      <c r="K56" s="8"/>
      <c r="L56" s="8"/>
      <c r="M56" s="56"/>
      <c r="N56" s="57"/>
      <c r="O56" s="5"/>
      <c r="P56" s="363"/>
      <c r="Q56" s="5"/>
    </row>
    <row r="57" spans="1:17" ht="23.5" hidden="1" thickTop="1" x14ac:dyDescent="0.35">
      <c r="B57" s="320"/>
      <c r="C57" s="10"/>
      <c r="D57" s="11"/>
      <c r="E57" s="13"/>
      <c r="F57" s="11"/>
      <c r="G57" s="13"/>
      <c r="H57" s="13"/>
      <c r="I57" s="11"/>
      <c r="J57" s="13"/>
      <c r="K57" s="13"/>
      <c r="L57" s="13"/>
      <c r="M57" s="38"/>
      <c r="N57" s="39"/>
      <c r="O57" s="10"/>
      <c r="P57" s="364"/>
      <c r="Q57" s="10"/>
    </row>
    <row r="58" spans="1:17" ht="23.5" hidden="1" thickTop="1" x14ac:dyDescent="0.35">
      <c r="B58" s="320"/>
      <c r="C58" s="126"/>
      <c r="D58" s="336"/>
      <c r="E58" s="337"/>
      <c r="F58" s="337"/>
      <c r="G58" s="337"/>
      <c r="H58" s="337"/>
      <c r="I58" s="337"/>
      <c r="J58" s="337"/>
      <c r="K58" s="337"/>
      <c r="L58" s="337"/>
      <c r="M58" s="337"/>
      <c r="N58" s="127"/>
      <c r="O58" s="126"/>
      <c r="P58" s="364"/>
      <c r="Q58" s="126"/>
    </row>
    <row r="59" spans="1:17" ht="23.5" hidden="1" thickTop="1" x14ac:dyDescent="0.35">
      <c r="B59" s="320"/>
      <c r="C59" s="10"/>
      <c r="D59" s="11"/>
      <c r="E59" s="11"/>
      <c r="F59" s="11"/>
      <c r="G59" s="13"/>
      <c r="H59" s="13"/>
      <c r="I59" s="13"/>
      <c r="J59" s="13"/>
      <c r="K59" s="13"/>
      <c r="L59" s="13"/>
      <c r="M59" s="13"/>
      <c r="N59" s="39"/>
      <c r="O59" s="10"/>
      <c r="P59" s="364"/>
      <c r="Q59" s="10"/>
    </row>
    <row r="60" spans="1:17" ht="23.5" hidden="1" thickTop="1" x14ac:dyDescent="0.35">
      <c r="B60" s="320"/>
      <c r="C60" s="23"/>
      <c r="D60" s="24"/>
      <c r="E60" s="25"/>
      <c r="F60" s="25"/>
      <c r="G60" s="25"/>
      <c r="H60" s="25"/>
      <c r="I60" s="25"/>
      <c r="J60" s="25"/>
      <c r="K60" s="25"/>
      <c r="L60" s="25"/>
      <c r="M60" s="25"/>
      <c r="N60" s="63"/>
      <c r="O60" s="23"/>
      <c r="P60" s="364"/>
      <c r="Q60" s="23"/>
    </row>
    <row r="61" spans="1:17" ht="24" hidden="1" thickTop="1" thickBot="1" x14ac:dyDescent="0.4">
      <c r="B61" s="328"/>
      <c r="C61" s="70"/>
      <c r="D61" s="66"/>
      <c r="E61" s="67"/>
      <c r="F61" s="67"/>
      <c r="G61" s="67"/>
      <c r="H61" s="67"/>
      <c r="I61" s="67"/>
      <c r="J61" s="119"/>
      <c r="K61" s="119"/>
      <c r="L61" s="67"/>
      <c r="M61" s="68"/>
      <c r="N61" s="69"/>
      <c r="O61" s="70"/>
      <c r="P61" s="365"/>
      <c r="Q61" s="70"/>
    </row>
    <row r="62" spans="1:17" ht="23.5" hidden="1" thickTop="1" x14ac:dyDescent="0.35">
      <c r="B62" s="325"/>
      <c r="C62" s="5"/>
      <c r="D62" s="7"/>
      <c r="E62" s="7"/>
      <c r="F62" s="8"/>
      <c r="G62" s="8"/>
      <c r="H62" s="8"/>
      <c r="I62" s="8"/>
      <c r="J62" s="8"/>
      <c r="K62" s="8"/>
      <c r="L62" s="7"/>
      <c r="M62" s="77"/>
      <c r="N62" s="57"/>
      <c r="O62" s="5"/>
      <c r="P62" s="363"/>
      <c r="Q62" s="5"/>
    </row>
    <row r="63" spans="1:17" ht="23.5" hidden="1" thickTop="1" x14ac:dyDescent="0.35">
      <c r="B63" s="326"/>
      <c r="C63" s="10"/>
      <c r="D63" s="13"/>
      <c r="E63" s="13"/>
      <c r="F63" s="13"/>
      <c r="G63" s="13"/>
      <c r="H63" s="13"/>
      <c r="I63" s="13"/>
      <c r="J63" s="13"/>
      <c r="K63" s="13"/>
      <c r="L63" s="13"/>
      <c r="M63" s="38"/>
      <c r="N63" s="39"/>
      <c r="O63" s="10"/>
      <c r="P63" s="366"/>
      <c r="Q63" s="10"/>
    </row>
    <row r="64" spans="1:17" ht="23.5" hidden="1" thickTop="1" x14ac:dyDescent="0.35">
      <c r="B64" s="326"/>
      <c r="C64" s="16"/>
      <c r="D64" s="17"/>
      <c r="E64" s="17"/>
      <c r="F64" s="17"/>
      <c r="G64" s="19"/>
      <c r="H64" s="19"/>
      <c r="I64" s="19"/>
      <c r="J64" s="19"/>
      <c r="K64" s="19"/>
      <c r="L64" s="17"/>
      <c r="M64" s="17"/>
      <c r="N64" s="60"/>
      <c r="O64" s="16"/>
      <c r="P64" s="366"/>
      <c r="Q64" s="16"/>
    </row>
    <row r="65" spans="1:17" ht="23.5" hidden="1" thickTop="1" x14ac:dyDescent="0.35">
      <c r="B65" s="326"/>
      <c r="C65" s="10"/>
      <c r="D65" s="11"/>
      <c r="E65" s="13"/>
      <c r="F65" s="13"/>
      <c r="G65" s="13"/>
      <c r="H65" s="13"/>
      <c r="I65" s="13"/>
      <c r="J65" s="13"/>
      <c r="K65" s="13"/>
      <c r="L65" s="13"/>
      <c r="M65" s="13"/>
      <c r="N65" s="39"/>
      <c r="O65" s="10"/>
      <c r="P65" s="366"/>
      <c r="Q65" s="10"/>
    </row>
    <row r="66" spans="1:17" ht="23.5" hidden="1" thickTop="1" x14ac:dyDescent="0.35">
      <c r="B66" s="326"/>
      <c r="C66" s="23"/>
      <c r="D66" s="25"/>
      <c r="E66" s="25"/>
      <c r="F66" s="25"/>
      <c r="G66" s="25"/>
      <c r="H66" s="25"/>
      <c r="I66" s="25"/>
      <c r="J66" s="25"/>
      <c r="K66" s="25"/>
      <c r="L66" s="25"/>
      <c r="M66" s="62"/>
      <c r="N66" s="124"/>
      <c r="O66" s="42"/>
      <c r="P66" s="366"/>
      <c r="Q66" s="42"/>
    </row>
    <row r="67" spans="1:17" ht="24" hidden="1" thickTop="1" thickBot="1" x14ac:dyDescent="0.4">
      <c r="B67" s="327"/>
      <c r="C67" s="120"/>
      <c r="D67" s="119"/>
      <c r="E67" s="119"/>
      <c r="F67" s="119"/>
      <c r="G67" s="119"/>
      <c r="H67" s="119"/>
      <c r="I67" s="119"/>
      <c r="J67" s="119"/>
      <c r="K67" s="119"/>
      <c r="L67" s="119"/>
      <c r="M67" s="121"/>
      <c r="N67" s="122"/>
      <c r="O67" s="70"/>
      <c r="P67" s="367"/>
      <c r="Q67" s="70"/>
    </row>
    <row r="68" spans="1:17" ht="23.5" hidden="1" thickTop="1" x14ac:dyDescent="0.35">
      <c r="B68" s="325"/>
      <c r="C68" s="5"/>
      <c r="D68" s="8"/>
      <c r="E68" s="8"/>
      <c r="F68" s="8"/>
      <c r="G68" s="8"/>
      <c r="H68" s="8"/>
      <c r="I68" s="8"/>
      <c r="J68" s="8"/>
      <c r="K68" s="8"/>
      <c r="L68" s="8"/>
      <c r="M68" s="56"/>
      <c r="N68" s="57"/>
      <c r="O68" s="5"/>
      <c r="P68" s="363"/>
      <c r="Q68" s="5"/>
    </row>
    <row r="69" spans="1:17" ht="23.5" hidden="1" thickTop="1" x14ac:dyDescent="0.35">
      <c r="B69" s="320"/>
      <c r="C69" s="10"/>
      <c r="D69" s="11"/>
      <c r="E69" s="13"/>
      <c r="F69" s="13"/>
      <c r="G69" s="13"/>
      <c r="H69" s="13"/>
      <c r="I69" s="13"/>
      <c r="J69" s="11"/>
      <c r="K69" s="11"/>
      <c r="L69" s="13"/>
      <c r="M69" s="11"/>
      <c r="N69" s="39"/>
      <c r="O69" s="10"/>
      <c r="P69" s="364"/>
      <c r="Q69" s="10"/>
    </row>
    <row r="70" spans="1:17" ht="23.5" hidden="1" thickTop="1" x14ac:dyDescent="0.35">
      <c r="B70" s="320"/>
      <c r="C70" s="16"/>
      <c r="D70" s="17"/>
      <c r="E70" s="19"/>
      <c r="F70" s="19"/>
      <c r="G70" s="19"/>
      <c r="H70" s="41"/>
      <c r="I70" s="19"/>
      <c r="J70" s="17"/>
      <c r="K70" s="17"/>
      <c r="L70" s="19"/>
      <c r="M70" s="59"/>
      <c r="N70" s="60"/>
      <c r="O70" s="16"/>
      <c r="P70" s="364"/>
      <c r="Q70" s="16"/>
    </row>
    <row r="71" spans="1:17" ht="23.5" hidden="1" thickTop="1" x14ac:dyDescent="0.35">
      <c r="B71" s="320"/>
      <c r="C71" s="10"/>
      <c r="D71" s="11"/>
      <c r="E71" s="32"/>
      <c r="F71" s="13"/>
      <c r="G71" s="13"/>
      <c r="H71" s="13"/>
      <c r="I71" s="13"/>
      <c r="J71" s="13"/>
      <c r="K71" s="13"/>
      <c r="L71" s="13"/>
      <c r="M71" s="13"/>
      <c r="N71" s="39"/>
      <c r="O71" s="10"/>
      <c r="P71" s="364"/>
      <c r="Q71" s="10"/>
    </row>
    <row r="72" spans="1:17" ht="24" hidden="1" thickTop="1" thickBot="1" x14ac:dyDescent="0.4">
      <c r="B72" s="328"/>
      <c r="C72" s="103"/>
      <c r="D72" s="107"/>
      <c r="E72" s="104"/>
      <c r="F72" s="104"/>
      <c r="G72" s="104"/>
      <c r="H72" s="104"/>
      <c r="I72" s="104"/>
      <c r="J72" s="104"/>
      <c r="K72" s="104"/>
      <c r="L72" s="104"/>
      <c r="M72" s="108"/>
      <c r="N72" s="118"/>
      <c r="O72" s="103"/>
      <c r="P72" s="365"/>
      <c r="Q72" s="103"/>
    </row>
    <row r="73" spans="1:17" ht="24" hidden="1" thickTop="1" thickBot="1" x14ac:dyDescent="0.4">
      <c r="A73" s="123"/>
      <c r="B73" s="319"/>
      <c r="C73" s="5"/>
      <c r="D73" s="7"/>
      <c r="E73" s="8"/>
      <c r="F73" s="7"/>
      <c r="G73" s="8"/>
      <c r="H73" s="8"/>
      <c r="I73" s="7"/>
      <c r="J73" s="8"/>
      <c r="K73" s="8"/>
      <c r="L73" s="8"/>
      <c r="M73" s="56"/>
      <c r="N73" s="57"/>
      <c r="O73" s="5"/>
      <c r="P73" s="359"/>
      <c r="Q73" s="5"/>
    </row>
    <row r="74" spans="1:17" ht="23.5" hidden="1" thickTop="1" x14ac:dyDescent="0.35">
      <c r="A74" s="123"/>
      <c r="B74" s="320"/>
      <c r="C74" s="31"/>
      <c r="D74" s="32"/>
      <c r="E74" s="32"/>
      <c r="F74" s="32"/>
      <c r="G74" s="34"/>
      <c r="H74" s="32"/>
      <c r="I74" s="32"/>
      <c r="J74" s="32"/>
      <c r="K74" s="32"/>
      <c r="L74" s="32"/>
      <c r="M74" s="83"/>
      <c r="N74" s="85"/>
      <c r="O74" s="31"/>
      <c r="P74" s="360"/>
      <c r="Q74" s="31"/>
    </row>
    <row r="75" spans="1:17" ht="23.5" hidden="1" thickTop="1" x14ac:dyDescent="0.35">
      <c r="A75" s="123"/>
      <c r="B75" s="320"/>
      <c r="C75" s="16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60"/>
      <c r="O75" s="16"/>
      <c r="P75" s="360"/>
      <c r="Q75" s="16"/>
    </row>
    <row r="76" spans="1:17" ht="23.5" hidden="1" thickTop="1" x14ac:dyDescent="0.35">
      <c r="A76" s="123"/>
      <c r="B76" s="320"/>
      <c r="C76" s="10"/>
      <c r="D76" s="11"/>
      <c r="E76" s="11"/>
      <c r="F76" s="11"/>
      <c r="G76" s="13"/>
      <c r="H76" s="11"/>
      <c r="I76" s="11"/>
      <c r="J76" s="13"/>
      <c r="K76" s="13"/>
      <c r="L76" s="11"/>
      <c r="M76" s="13"/>
      <c r="N76" s="39"/>
      <c r="O76" s="10"/>
      <c r="P76" s="360"/>
      <c r="Q76" s="10"/>
    </row>
    <row r="77" spans="1:17" ht="23.5" hidden="1" thickTop="1" x14ac:dyDescent="0.35">
      <c r="A77" s="123"/>
      <c r="B77" s="320"/>
      <c r="C77" s="23"/>
      <c r="D77" s="24"/>
      <c r="E77" s="24"/>
      <c r="F77" s="24"/>
      <c r="G77" s="24"/>
      <c r="H77" s="24"/>
      <c r="I77" s="24"/>
      <c r="J77" s="25"/>
      <c r="K77" s="24"/>
      <c r="L77" s="24"/>
      <c r="M77" s="24"/>
      <c r="N77" s="63"/>
      <c r="O77" s="23"/>
      <c r="P77" s="360"/>
      <c r="Q77" s="23"/>
    </row>
    <row r="78" spans="1:17" ht="24" hidden="1" thickTop="1" thickBot="1" x14ac:dyDescent="0.4">
      <c r="A78" s="123"/>
      <c r="B78" s="321"/>
      <c r="C78" s="65"/>
      <c r="D78" s="66"/>
      <c r="E78" s="67"/>
      <c r="F78" s="67"/>
      <c r="G78" s="67"/>
      <c r="H78" s="67"/>
      <c r="I78" s="67"/>
      <c r="J78" s="67"/>
      <c r="K78" s="67"/>
      <c r="L78" s="67"/>
      <c r="M78" s="68"/>
      <c r="N78" s="69"/>
      <c r="O78" s="70"/>
      <c r="P78" s="361"/>
      <c r="Q78" s="70"/>
    </row>
    <row r="79" spans="1:17" ht="15" thickTop="1" x14ac:dyDescent="0.35">
      <c r="B79" s="203"/>
      <c r="C79" s="203"/>
      <c r="D79" s="204"/>
      <c r="E79" s="204"/>
      <c r="F79" s="204"/>
      <c r="G79" s="204"/>
      <c r="H79" s="204"/>
      <c r="I79" s="204"/>
      <c r="J79" s="204"/>
      <c r="K79" s="204"/>
      <c r="L79" s="204"/>
      <c r="M79" s="204"/>
      <c r="N79" s="203"/>
      <c r="O79" s="203"/>
      <c r="P79" s="203"/>
      <c r="Q79" s="86"/>
    </row>
    <row r="80" spans="1:17" x14ac:dyDescent="0.35">
      <c r="B80" s="86"/>
      <c r="C80" s="86"/>
      <c r="D80" s="131"/>
      <c r="E80" s="131"/>
      <c r="F80" s="131"/>
      <c r="G80" s="131"/>
      <c r="H80" s="131"/>
      <c r="I80" s="131"/>
      <c r="J80" s="131"/>
      <c r="K80" s="131"/>
      <c r="L80" s="131"/>
      <c r="M80" s="131"/>
      <c r="N80" s="86"/>
      <c r="O80" s="86"/>
      <c r="P80" s="86"/>
      <c r="Q80" s="86"/>
    </row>
    <row r="81" spans="2:17" x14ac:dyDescent="0.35">
      <c r="B81" s="86"/>
      <c r="C81" s="86"/>
      <c r="D81" s="131"/>
      <c r="E81" s="131"/>
      <c r="F81" s="131"/>
      <c r="G81" s="131"/>
      <c r="H81" s="131"/>
      <c r="I81" s="131"/>
      <c r="J81" s="131"/>
      <c r="K81" s="131"/>
      <c r="L81" s="131"/>
      <c r="M81" s="131"/>
      <c r="N81" s="86"/>
      <c r="O81" s="86"/>
      <c r="P81" s="86"/>
      <c r="Q81" s="86"/>
    </row>
    <row r="82" spans="2:17" x14ac:dyDescent="0.35">
      <c r="B82" s="86"/>
      <c r="C82" s="86"/>
      <c r="D82" s="131"/>
      <c r="E82" s="131"/>
      <c r="F82" s="131"/>
      <c r="G82" s="131"/>
      <c r="H82" s="131"/>
      <c r="I82" s="131"/>
      <c r="J82" s="131"/>
      <c r="K82" s="131"/>
      <c r="L82" s="131"/>
      <c r="M82" s="131"/>
      <c r="N82" s="86"/>
      <c r="O82" s="86"/>
      <c r="P82" s="86"/>
      <c r="Q82" s="86"/>
    </row>
    <row r="83" spans="2:17" x14ac:dyDescent="0.35">
      <c r="B83" s="86"/>
      <c r="C83" s="86"/>
      <c r="D83" s="131"/>
      <c r="E83" s="131"/>
      <c r="F83" s="131"/>
      <c r="G83" s="131"/>
      <c r="H83" s="131"/>
      <c r="I83" s="131"/>
      <c r="J83" s="131"/>
      <c r="K83" s="131"/>
      <c r="L83" s="131"/>
      <c r="M83" s="131"/>
      <c r="N83" s="86"/>
      <c r="O83" s="86"/>
      <c r="P83" s="86"/>
      <c r="Q83" s="86"/>
    </row>
    <row r="84" spans="2:17" x14ac:dyDescent="0.35">
      <c r="B84" s="86"/>
      <c r="C84" s="86"/>
      <c r="D84" s="131"/>
      <c r="E84" s="131"/>
      <c r="F84" s="131"/>
      <c r="G84" s="131"/>
      <c r="H84" s="131"/>
      <c r="I84" s="131"/>
      <c r="J84" s="131"/>
      <c r="K84" s="131"/>
      <c r="L84" s="131"/>
      <c r="M84" s="131"/>
      <c r="N84" s="86"/>
      <c r="O84" s="86"/>
      <c r="P84" s="86"/>
      <c r="Q84" s="86"/>
    </row>
    <row r="85" spans="2:17" x14ac:dyDescent="0.35">
      <c r="B85" s="86"/>
      <c r="C85" s="86"/>
      <c r="D85" s="131"/>
      <c r="E85" s="131"/>
      <c r="F85" s="131"/>
      <c r="G85" s="131"/>
      <c r="H85" s="131"/>
      <c r="I85" s="131"/>
      <c r="J85" s="131"/>
      <c r="K85" s="131"/>
      <c r="L85" s="131"/>
      <c r="M85" s="131"/>
      <c r="N85" s="86"/>
      <c r="O85" s="86"/>
      <c r="P85" s="86"/>
      <c r="Q85" s="86"/>
    </row>
    <row r="86" spans="2:17" x14ac:dyDescent="0.35">
      <c r="B86" s="86"/>
      <c r="C86" s="86"/>
      <c r="D86" s="131"/>
      <c r="E86" s="131"/>
      <c r="F86" s="131"/>
      <c r="G86" s="131"/>
      <c r="H86" s="131"/>
      <c r="I86" s="131"/>
      <c r="J86" s="131"/>
      <c r="K86" s="131"/>
      <c r="L86" s="131"/>
      <c r="M86" s="131"/>
      <c r="N86" s="86"/>
      <c r="O86" s="86"/>
      <c r="P86" s="86"/>
      <c r="Q86" s="86"/>
    </row>
    <row r="87" spans="2:17" x14ac:dyDescent="0.35">
      <c r="B87" s="86"/>
      <c r="C87" s="86"/>
      <c r="D87" s="131"/>
      <c r="E87" s="131"/>
      <c r="F87" s="131"/>
      <c r="G87" s="131"/>
      <c r="H87" s="131"/>
      <c r="I87" s="131"/>
      <c r="J87" s="131"/>
      <c r="K87" s="131"/>
      <c r="L87" s="131"/>
      <c r="M87" s="131"/>
      <c r="N87" s="86"/>
      <c r="O87" s="86"/>
      <c r="P87" s="86"/>
      <c r="Q87" s="86"/>
    </row>
    <row r="88" spans="2:17" x14ac:dyDescent="0.35">
      <c r="B88" s="86"/>
      <c r="C88" s="86"/>
      <c r="D88" s="131"/>
      <c r="E88" s="131"/>
      <c r="F88" s="131"/>
      <c r="G88" s="131"/>
      <c r="H88" s="131"/>
      <c r="I88" s="131"/>
      <c r="J88" s="131"/>
      <c r="K88" s="131"/>
      <c r="L88" s="131"/>
      <c r="M88" s="131"/>
      <c r="N88" s="86"/>
      <c r="O88" s="86"/>
      <c r="P88" s="86"/>
      <c r="Q88" s="86"/>
    </row>
    <row r="89" spans="2:17" x14ac:dyDescent="0.35">
      <c r="B89" s="86"/>
      <c r="C89" s="86"/>
      <c r="D89" s="131"/>
      <c r="E89" s="131"/>
      <c r="F89" s="131"/>
      <c r="G89" s="131"/>
      <c r="H89" s="131"/>
      <c r="I89" s="131"/>
      <c r="J89" s="131"/>
      <c r="K89" s="131"/>
      <c r="L89" s="131"/>
      <c r="M89" s="131"/>
      <c r="N89" s="86"/>
      <c r="O89" s="86"/>
      <c r="P89" s="86"/>
      <c r="Q89" s="86"/>
    </row>
    <row r="90" spans="2:17" x14ac:dyDescent="0.35">
      <c r="B90" s="86"/>
      <c r="C90" s="86"/>
      <c r="D90" s="131"/>
      <c r="E90" s="131"/>
      <c r="F90" s="131"/>
      <c r="G90" s="131"/>
      <c r="H90" s="131"/>
      <c r="I90" s="131"/>
      <c r="J90" s="131"/>
      <c r="K90" s="131"/>
      <c r="L90" s="131"/>
      <c r="M90" s="131"/>
      <c r="N90" s="86"/>
      <c r="O90" s="86"/>
      <c r="P90" s="86"/>
      <c r="Q90" s="86"/>
    </row>
    <row r="91" spans="2:17" x14ac:dyDescent="0.35">
      <c r="B91" s="86"/>
      <c r="C91" s="86"/>
      <c r="D91" s="131"/>
      <c r="E91" s="131"/>
      <c r="F91" s="131"/>
      <c r="G91" s="131"/>
      <c r="H91" s="131"/>
      <c r="I91" s="131"/>
      <c r="J91" s="131"/>
      <c r="K91" s="131"/>
      <c r="L91" s="131"/>
      <c r="M91" s="131"/>
      <c r="N91" s="86"/>
      <c r="O91" s="86"/>
      <c r="P91" s="86"/>
      <c r="Q91" s="86"/>
    </row>
    <row r="92" spans="2:17" x14ac:dyDescent="0.35">
      <c r="B92" s="86"/>
      <c r="C92" s="86"/>
      <c r="D92" s="131"/>
      <c r="E92" s="131"/>
      <c r="F92" s="131"/>
      <c r="G92" s="131"/>
      <c r="H92" s="131"/>
      <c r="I92" s="131"/>
      <c r="J92" s="131"/>
      <c r="K92" s="131"/>
      <c r="L92" s="131"/>
      <c r="M92" s="131"/>
      <c r="N92" s="86"/>
      <c r="O92" s="86"/>
      <c r="P92" s="86"/>
      <c r="Q92" s="86"/>
    </row>
    <row r="93" spans="2:17" x14ac:dyDescent="0.35">
      <c r="B93" s="86"/>
      <c r="C93" s="86"/>
      <c r="D93" s="131"/>
      <c r="E93" s="131"/>
      <c r="F93" s="131"/>
      <c r="G93" s="131"/>
      <c r="H93" s="131"/>
      <c r="I93" s="131"/>
      <c r="J93" s="131"/>
      <c r="K93" s="131"/>
      <c r="L93" s="131"/>
      <c r="M93" s="131"/>
      <c r="N93" s="86"/>
      <c r="O93" s="86"/>
      <c r="P93" s="86"/>
      <c r="Q93" s="86"/>
    </row>
  </sheetData>
  <mergeCells count="37">
    <mergeCell ref="D8:F8"/>
    <mergeCell ref="B9:C9"/>
    <mergeCell ref="O9:Q9"/>
    <mergeCell ref="B10:B15"/>
    <mergeCell ref="P10:P15"/>
    <mergeCell ref="I6:P6"/>
    <mergeCell ref="J7:P7"/>
    <mergeCell ref="O44:Q44"/>
    <mergeCell ref="B45:B50"/>
    <mergeCell ref="P45:P50"/>
    <mergeCell ref="B21:B26"/>
    <mergeCell ref="P21:P26"/>
    <mergeCell ref="D23:M23"/>
    <mergeCell ref="B27:B32"/>
    <mergeCell ref="P27:P32"/>
    <mergeCell ref="B33:B37"/>
    <mergeCell ref="P33:P37"/>
    <mergeCell ref="B16:B20"/>
    <mergeCell ref="P16:P20"/>
    <mergeCell ref="D7:E7"/>
    <mergeCell ref="F7:G7"/>
    <mergeCell ref="B68:B72"/>
    <mergeCell ref="P68:P72"/>
    <mergeCell ref="B73:B78"/>
    <mergeCell ref="P73:P78"/>
    <mergeCell ref="B6:G6"/>
    <mergeCell ref="B7:C7"/>
    <mergeCell ref="B51:B55"/>
    <mergeCell ref="P51:P55"/>
    <mergeCell ref="B56:B61"/>
    <mergeCell ref="P56:P61"/>
    <mergeCell ref="D58:M58"/>
    <mergeCell ref="B62:B67"/>
    <mergeCell ref="P62:P67"/>
    <mergeCell ref="B38:B43"/>
    <mergeCell ref="P38:P43"/>
    <mergeCell ref="B44:C44"/>
  </mergeCells>
  <pageMargins left="0.31496062992125984" right="0.23622047244094488" top="0.19685039370078741" bottom="0.19685039370078741" header="0.31496062992125984" footer="0.31496062992125984"/>
  <pageSetup paperSize="8" scale="52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69380-C714-4B7D-93FE-CD2D972A4547}">
  <sheetPr>
    <pageSetUpPr fitToPage="1"/>
  </sheetPr>
  <dimension ref="A1:Q93"/>
  <sheetViews>
    <sheetView topLeftCell="C14" zoomScale="55" zoomScaleNormal="55" workbookViewId="0">
      <selection activeCell="D11" sqref="D11"/>
    </sheetView>
  </sheetViews>
  <sheetFormatPr defaultRowHeight="14.5" x14ac:dyDescent="0.35"/>
  <cols>
    <col min="1" max="1" width="12.36328125" style="86" customWidth="1"/>
    <col min="2" max="2" width="8.90625" style="129"/>
    <col min="3" max="3" width="10.36328125" customWidth="1"/>
    <col min="4" max="6" width="41.36328125" style="2" customWidth="1"/>
    <col min="7" max="7" width="41.36328125" style="88" customWidth="1"/>
    <col min="8" max="12" width="41.36328125" style="2" customWidth="1"/>
    <col min="13" max="13" width="37.6328125" hidden="1" customWidth="1"/>
    <col min="14" max="14" width="10.36328125" customWidth="1"/>
    <col min="15" max="15" width="9.1796875" customWidth="1"/>
    <col min="16" max="16" width="9.1796875" hidden="1" customWidth="1"/>
  </cols>
  <sheetData>
    <row r="1" spans="1:17" ht="28.5" hidden="1" x14ac:dyDescent="0.65">
      <c r="A1" s="86" t="str">
        <f>IF(NOT(Основа!A1=0),Основа!A1,"")</f>
        <v/>
      </c>
      <c r="B1" s="130" t="str">
        <f>IF(NOT(Основа!B1=0),Основа!B1,"")</f>
        <v/>
      </c>
      <c r="C1" s="130" t="str">
        <f>IF(NOT(Основа!C1=0),Основа!C1,"")</f>
        <v/>
      </c>
      <c r="D1" s="72" t="str">
        <f>IF(NOT(Основа!D1=0),Основа!D1,"")</f>
        <v/>
      </c>
      <c r="E1" s="72" t="str">
        <f>IF(NOT(Основа!E1=0),Основа!E1,"")</f>
        <v/>
      </c>
      <c r="F1" s="72" t="str">
        <f>IF(NOT(Основа!F1=0),Основа!F1,"")</f>
        <v/>
      </c>
      <c r="G1" s="88" t="str">
        <f>IF(NOT(Основа!H1=0),Основа!H1,"")</f>
        <v/>
      </c>
      <c r="H1" s="2" t="str">
        <f>IF(NOT(Основа!I1=0),Основа!I1,"")</f>
        <v/>
      </c>
      <c r="I1" s="2" t="str">
        <f>IF(NOT(Основа!J1=0),Основа!J1,"")</f>
        <v/>
      </c>
      <c r="J1" s="2" t="str">
        <f>IF(NOT(Основа!K1=0),Основа!K1,"")</f>
        <v/>
      </c>
      <c r="K1" s="2" t="str">
        <f>IF(NOT(Основа!L1=0),Основа!L1,"")</f>
        <v/>
      </c>
      <c r="L1" s="2" t="str">
        <f>IF(NOT(Основа!M1=0),Основа!M1,"")</f>
        <v/>
      </c>
      <c r="M1" t="str">
        <f>IF(NOT(Основа!P1=0),Основа!P1,"")</f>
        <v/>
      </c>
      <c r="N1" t="str">
        <f>IF(NOT(Основа!Q1=0),Основа!Q1,"")</f>
        <v/>
      </c>
      <c r="O1" t="str">
        <f>IF(NOT(Основа!R1=0),Основа!R1,"")</f>
        <v/>
      </c>
    </row>
    <row r="2" spans="1:17" ht="28" hidden="1" x14ac:dyDescent="0.6">
      <c r="A2" s="86" t="str">
        <f>IF(NOT(Основа!A2=0),Основа!A2,"")</f>
        <v/>
      </c>
      <c r="B2" s="130" t="str">
        <f>IF(NOT(Основа!B2=0),Основа!B2,"")</f>
        <v/>
      </c>
      <c r="C2" s="130" t="str">
        <f>IF(NOT(Основа!C2=0),Основа!C2,"")</f>
        <v/>
      </c>
      <c r="D2" s="2" t="str">
        <f>IF(NOT(Основа!D2=0),Основа!D2,"")</f>
        <v/>
      </c>
      <c r="E2" s="2" t="str">
        <f>IF(NOT(Основа!E2=0),Основа!E2,"")</f>
        <v/>
      </c>
      <c r="F2" s="2" t="str">
        <f>IF(NOT(Основа!F2=0),Основа!F2,"")</f>
        <v/>
      </c>
      <c r="G2" s="88" t="str">
        <f>IF(NOT(Основа!H2=0),Основа!H2,"")</f>
        <v/>
      </c>
      <c r="H2" s="2" t="str">
        <f>IF(NOT(Основа!I2=0),Основа!I2,"")</f>
        <v/>
      </c>
      <c r="I2" s="2" t="str">
        <f>IF(NOT(Основа!J2=0),Основа!J2,"")</f>
        <v/>
      </c>
      <c r="J2" s="2" t="str">
        <f>IF(NOT(Основа!K2=0),Основа!K2,"")</f>
        <v/>
      </c>
      <c r="K2" s="87" t="str">
        <f>IF(NOT(Основа!L2=0),Основа!L2,"")</f>
        <v/>
      </c>
      <c r="L2" s="87" t="str">
        <f>IF(NOT(Основа!M2=0),Основа!M2,"")</f>
        <v/>
      </c>
      <c r="M2" s="87" t="str">
        <f>IF(NOT(Основа!P2=0),Основа!P2,"")</f>
        <v/>
      </c>
      <c r="N2" s="87" t="str">
        <f>IF(NOT(Основа!Q2=0),Основа!Q2,"")</f>
        <v/>
      </c>
      <c r="O2" s="87" t="str">
        <f>IF(NOT(Основа!R2=0),Основа!R2,"")</f>
        <v/>
      </c>
      <c r="P2" s="87"/>
    </row>
    <row r="3" spans="1:17" ht="28" hidden="1" x14ac:dyDescent="0.6">
      <c r="A3" s="86" t="str">
        <f>IF(NOT(Основа!A3=0),Основа!A3,"")</f>
        <v/>
      </c>
      <c r="B3" s="130" t="str">
        <f>IF(NOT(Основа!B3=0),Основа!B3,"")</f>
        <v/>
      </c>
      <c r="C3" s="130" t="str">
        <f>IF(NOT(Основа!C3=0),Основа!C3,"")</f>
        <v/>
      </c>
      <c r="D3" s="2" t="str">
        <f>IF(NOT(Основа!D3=0),Основа!D3,"")</f>
        <v/>
      </c>
      <c r="E3" s="2" t="str">
        <f>IF(NOT(Основа!E3=0),Основа!E3,"")</f>
        <v/>
      </c>
      <c r="F3" s="2" t="str">
        <f>IF(NOT(Основа!F3=0),Основа!F3,"")</f>
        <v/>
      </c>
      <c r="G3" s="88" t="str">
        <f>IF(NOT(Основа!H3=0),Основа!H3,"")</f>
        <v/>
      </c>
      <c r="H3" s="2" t="str">
        <f>IF(NOT(Основа!I3=0),Основа!I3,"")</f>
        <v/>
      </c>
      <c r="I3" s="2" t="str">
        <f>IF(NOT(Основа!J3=0),Основа!J3,"")</f>
        <v/>
      </c>
      <c r="J3" s="2" t="str">
        <f>IF(NOT(Основа!K3=0),Основа!K3,"")</f>
        <v/>
      </c>
      <c r="K3" s="87" t="str">
        <f>IF(NOT(Основа!L3=0),Основа!L3,"")</f>
        <v/>
      </c>
      <c r="L3" s="87" t="str">
        <f>IF(NOT(Основа!M3=0),Основа!M3,"")</f>
        <v/>
      </c>
      <c r="M3" s="87" t="str">
        <f>IF(NOT(Основа!P3=0),Основа!P3,"")</f>
        <v/>
      </c>
      <c r="N3" s="87" t="str">
        <f>IF(NOT(Основа!Q3=0),Основа!Q3,"")</f>
        <v/>
      </c>
      <c r="O3" s="87" t="str">
        <f>IF(NOT(Основа!R3=0),Основа!R3,"")</f>
        <v/>
      </c>
      <c r="P3" s="87"/>
    </row>
    <row r="4" spans="1:17" ht="28" hidden="1" x14ac:dyDescent="0.6">
      <c r="A4" s="86" t="str">
        <f>IF(NOT(Основа!A4=0),Основа!A4,"")</f>
        <v/>
      </c>
      <c r="B4" s="130" t="str">
        <f>IF(NOT(Основа!B4=0),Основа!B4,"")</f>
        <v/>
      </c>
      <c r="C4" s="130" t="str">
        <f>IF(NOT(Основа!C4=0),Основа!C4,"")</f>
        <v/>
      </c>
      <c r="D4" s="2" t="str">
        <f>IF(NOT(Основа!D4=0),Основа!D4,"")</f>
        <v/>
      </c>
      <c r="E4" s="2" t="str">
        <f>IF(NOT(Основа!E4=0),Основа!E4,"")</f>
        <v/>
      </c>
      <c r="F4" s="2" t="str">
        <f>IF(NOT(Основа!F4=0),Основа!F4,"")</f>
        <v/>
      </c>
      <c r="G4" s="88" t="str">
        <f>IF(NOT(Основа!H4=0),Основа!H4,"")</f>
        <v/>
      </c>
      <c r="H4" s="2" t="str">
        <f>IF(NOT(Основа!I4=0),Основа!I4,"")</f>
        <v/>
      </c>
      <c r="I4" s="2" t="str">
        <f>IF(NOT(Основа!J4=0),Основа!J4,"")</f>
        <v/>
      </c>
      <c r="J4" s="2" t="str">
        <f>IF(NOT(Основа!K4=0),Основа!K4,"")</f>
        <v/>
      </c>
      <c r="K4" s="87" t="str">
        <f>IF(NOT(Основа!L4=0),Основа!L4,"")</f>
        <v/>
      </c>
      <c r="L4" s="87" t="str">
        <f>IF(NOT(Основа!M4=0),Основа!M4,"")</f>
        <v/>
      </c>
      <c r="M4" s="87" t="str">
        <f>IF(NOT(Основа!P4=0),Основа!P4,"")</f>
        <v/>
      </c>
      <c r="N4" s="87" t="str">
        <f>IF(NOT(Основа!Q4=0),Основа!Q4,"")</f>
        <v/>
      </c>
      <c r="O4" s="87" t="str">
        <f>IF(NOT(Основа!R4=0),Основа!R4,"")</f>
        <v/>
      </c>
      <c r="P4" s="87"/>
    </row>
    <row r="5" spans="1:17" ht="29.15" customHeight="1" x14ac:dyDescent="0.6">
      <c r="A5" s="86" t="str">
        <f>IF(NOT(Основа!A5=0),Основа!A5,"")</f>
        <v/>
      </c>
      <c r="B5" s="130"/>
      <c r="C5" s="130"/>
      <c r="D5" s="130"/>
      <c r="E5" s="130"/>
      <c r="F5" s="130"/>
      <c r="G5" s="160"/>
      <c r="H5" s="2" t="str">
        <f>IF(NOT(Основа!I5=0),Основа!I5,"")</f>
        <v/>
      </c>
      <c r="I5" s="2" t="str">
        <f>IF(NOT(Основа!J5=0),Основа!J5,"")</f>
        <v/>
      </c>
      <c r="J5" s="2" t="str">
        <f>IF(NOT(Основа!K5=0),Основа!K5,"")</f>
        <v/>
      </c>
      <c r="K5" s="87" t="str">
        <f>IF(NOT(Основа!L5=0),Основа!L5,"")</f>
        <v/>
      </c>
      <c r="L5" s="87" t="str">
        <f>IF(NOT(Основа!M5=0),Основа!M5,"")</f>
        <v/>
      </c>
      <c r="M5" s="87" t="str">
        <f>IF(NOT(Основа!P5=0),Основа!P5,"")</f>
        <v/>
      </c>
      <c r="N5" s="87" t="str">
        <f>IF(NOT(Основа!Q5=0),Основа!Q5,"")</f>
        <v/>
      </c>
      <c r="O5" s="87" t="str">
        <f>IF(NOT(Основа!R5=0),Основа!R5,"")</f>
        <v/>
      </c>
      <c r="P5" s="87"/>
    </row>
    <row r="6" spans="1:17" ht="85.4" customHeight="1" x14ac:dyDescent="0.6">
      <c r="A6" s="86" t="str">
        <f>IF(NOT(Основа!A6=0),Основа!A6,"")</f>
        <v/>
      </c>
      <c r="B6" s="395" t="s">
        <v>71</v>
      </c>
      <c r="C6" s="395"/>
      <c r="D6" s="395"/>
      <c r="E6" s="395"/>
      <c r="F6" s="395"/>
      <c r="G6" s="395"/>
      <c r="H6" s="393" t="s">
        <v>70</v>
      </c>
      <c r="I6" s="393"/>
      <c r="J6" s="393"/>
      <c r="K6" s="393"/>
      <c r="L6" s="393"/>
      <c r="M6" s="393"/>
      <c r="N6" s="393"/>
      <c r="O6" s="393"/>
    </row>
    <row r="7" spans="1:17" ht="39.65" customHeight="1" x14ac:dyDescent="0.6">
      <c r="A7" s="86" t="str">
        <f>IF(NOT(Основа!A7=0),Основа!A7,"")</f>
        <v/>
      </c>
      <c r="B7" s="396" t="str">
        <f>IF(NOT(Основа!B7=0),Основа!B7,"")</f>
        <v/>
      </c>
      <c r="C7" s="396" t="str">
        <f>IF(NOT(Основа!C7=0),Основа!C7,"")</f>
        <v/>
      </c>
      <c r="D7" s="396" t="s">
        <v>68</v>
      </c>
      <c r="E7" s="396"/>
      <c r="F7" s="396" t="s">
        <v>69</v>
      </c>
      <c r="G7" s="396" t="s">
        <v>67</v>
      </c>
      <c r="H7" s="74" t="s">
        <v>67</v>
      </c>
      <c r="I7" s="394" t="str">
        <f ca="1">Основа!$AD$6</f>
        <v>групповых занятий на I полугодие 2026/2027 учебного года</v>
      </c>
      <c r="J7" s="394"/>
      <c r="K7" s="394"/>
      <c r="L7" s="394"/>
      <c r="M7" s="394"/>
      <c r="N7" s="394"/>
      <c r="O7" s="394"/>
      <c r="P7" s="1"/>
    </row>
    <row r="8" spans="1:17" ht="18" customHeight="1" thickBot="1" x14ac:dyDescent="0.7">
      <c r="A8" s="86" t="str">
        <f>IF(NOT(Основа!A8=0),Основа!A8,"")</f>
        <v/>
      </c>
      <c r="B8" s="86" t="str">
        <f>IF(NOT(Основа!B8=0),Основа!B8,"")</f>
        <v/>
      </c>
      <c r="C8" s="86" t="str">
        <f>IF(NOT(Основа!C8=0),Основа!C8,"")</f>
        <v/>
      </c>
      <c r="D8" s="402" t="str">
        <f>IF(NOT(Основа!D8=0),Основа!D8,"")</f>
        <v/>
      </c>
      <c r="E8" s="403" t="str">
        <f>IF(NOT(Основа!E8=0),Основа!E8,"")</f>
        <v/>
      </c>
      <c r="F8" s="403" t="str">
        <f>IF(NOT(Основа!F8=0),Основа!F8,"")</f>
        <v/>
      </c>
      <c r="G8" s="88" t="str">
        <f>IF(NOT(Основа!H8=0),Основа!H8,"")</f>
        <v/>
      </c>
      <c r="H8" s="2" t="str">
        <f>IF(NOT(Основа!I8=0),Основа!I8,"")</f>
        <v/>
      </c>
      <c r="I8" s="2" t="str">
        <f>IF(NOT(Основа!J8=0),Основа!J8,"")</f>
        <v/>
      </c>
      <c r="J8" s="2" t="str">
        <f>IF(NOT(Основа!K8=0),Основа!K8,"")</f>
        <v/>
      </c>
      <c r="K8" s="2" t="str">
        <f>IF(NOT(Основа!L8=0),Основа!L8,"")</f>
        <v/>
      </c>
      <c r="L8" s="2" t="str">
        <f>IF(NOT(Основа!M8=0),Основа!M8,"")</f>
        <v/>
      </c>
      <c r="M8" t="str">
        <f>IF(NOT(Основа!P8=0),Основа!P8,"")</f>
        <v/>
      </c>
      <c r="N8" t="str">
        <f>IF(NOT(Основа!Q8=0),Основа!Q8,"")</f>
        <v/>
      </c>
      <c r="O8" t="str">
        <f>IF(NOT(Основа!R8=0),Основа!R8,"")</f>
        <v/>
      </c>
    </row>
    <row r="9" spans="1:17" ht="41.15" customHeight="1" thickTop="1" thickBot="1" x14ac:dyDescent="0.4">
      <c r="A9" s="89" t="str">
        <f>IF(NOT(Основа!A9=0),Основа!A9,"")</f>
        <v/>
      </c>
      <c r="B9" s="332" t="str">
        <f>IF(NOT(Основа!B9=0),Основа!B9,"")</f>
        <v>День, время</v>
      </c>
      <c r="C9" s="333" t="str">
        <f>IF(NOT(Основа!C9=0),Основа!C9,"")</f>
        <v/>
      </c>
      <c r="D9" s="53" t="str">
        <f>IF(NOT(Основа!T44=0),Основа!T44,"")</f>
        <v>IV фно1</v>
      </c>
      <c r="E9" s="3" t="str">
        <f>IF(NOT(Основа!X44=0),Основа!X44,"")</f>
        <v>IV дух</v>
      </c>
      <c r="F9" s="3" t="str">
        <f>IF(NOT(Основа!Y44=0),Основа!Y44,"")</f>
        <v>IV ино</v>
      </c>
      <c r="G9" s="161" t="str">
        <f>IF(NOT(Основа!Z44=0),Основа!Z44,"")</f>
        <v>IV вок</v>
      </c>
      <c r="H9" s="3" t="str">
        <f>IF(NOT(Основа!AA44=0),Основа!AA44,"")</f>
        <v>IV схнп</v>
      </c>
      <c r="I9" s="3" t="str">
        <f>IF(NOT(Основа!AB44=0),Основа!AB44,"")</f>
        <v>IV дхо</v>
      </c>
      <c r="J9" s="3" t="str">
        <f>IF(NOT(Основа!AC44=0),Основа!AC44,"")</f>
        <v>IV теор</v>
      </c>
      <c r="K9" s="3" t="str">
        <f>IF(NOT(Основа!AD44=0),Основа!AD44,"")</f>
        <v/>
      </c>
      <c r="L9" s="3" t="str">
        <f>IF(NOT(Основа!AE44=0),Основа!AE44,"")</f>
        <v/>
      </c>
      <c r="M9" s="4" t="str">
        <f>IF(NOT(Основа!P9=0),Основа!P9,"")</f>
        <v/>
      </c>
      <c r="N9" s="344" t="s">
        <v>66</v>
      </c>
      <c r="O9" s="345" t="str">
        <f>IF(NOT(Основа!R9=0),Основа!R9,"")</f>
        <v/>
      </c>
      <c r="P9" s="334"/>
      <c r="Q9" s="135"/>
    </row>
    <row r="10" spans="1:17" ht="41.15" customHeight="1" thickTop="1" x14ac:dyDescent="0.35">
      <c r="A10" s="86" t="str">
        <f>IF(NOT(Основа!A10=0),Основа!A10,"")</f>
        <v/>
      </c>
      <c r="B10" s="325" t="str">
        <f>IF(NOT(Основа!B10=0),Основа!B10,"")</f>
        <v>понедельник</v>
      </c>
      <c r="C10" s="5">
        <f>IF(NOT(Основа!C10=0),Основа!C10,"")</f>
        <v>0.375</v>
      </c>
      <c r="D10" s="7" t="str">
        <f>IF(NOT(Основа!T45=0),Основа!T45,"")</f>
        <v/>
      </c>
      <c r="E10" s="76" t="str">
        <f>IF(NOT(Основа!X45=0),Основа!X45,"")</f>
        <v>М.лит. 26</v>
      </c>
      <c r="F10" s="36" t="str">
        <f>IF(NOT(Основа!Y45=0),Основа!Y45,"")</f>
        <v>М.лит. 26</v>
      </c>
      <c r="G10" s="7" t="str">
        <f>IF(NOT(Основа!Z45=0),Основа!Z45,"")</f>
        <v/>
      </c>
      <c r="H10" s="7" t="str">
        <f>IF(NOT(Основа!AA45=0),Основа!AA45,"")</f>
        <v/>
      </c>
      <c r="I10" s="7" t="str">
        <f>IF(NOT(Основа!AB45=0),Основа!AB45,"")</f>
        <v/>
      </c>
      <c r="J10" s="7" t="str">
        <f>IF(NOT(Основа!AC45=0),Основа!AC45,"")</f>
        <v>Сольф. 17</v>
      </c>
      <c r="K10" s="7" t="str">
        <f>IF(NOT(Основа!AD45=0),Основа!AD45,"")</f>
        <v/>
      </c>
      <c r="L10" s="7" t="str">
        <f>IF(NOT(Основа!AE45=0),Основа!AE45,"")</f>
        <v/>
      </c>
      <c r="M10" s="77" t="str">
        <f>IF(NOT(Основа!P10=0),Основа!P10,"")</f>
        <v/>
      </c>
      <c r="N10" s="136">
        <f>IF(NOT(Основа!Q10=0),Основа!Q10,"")</f>
        <v>0.375</v>
      </c>
      <c r="O10" s="397" t="str">
        <f>IF(NOT(Основа!R10=0),Основа!R10,"")</f>
        <v>понедельник</v>
      </c>
      <c r="P10" s="5"/>
      <c r="Q10" s="135"/>
    </row>
    <row r="11" spans="1:17" ht="41.15" customHeight="1" x14ac:dyDescent="0.35">
      <c r="A11" s="86" t="str">
        <f>IF(NOT(Основа!A11=0),Основа!A11,"")</f>
        <v/>
      </c>
      <c r="B11" s="320" t="str">
        <f>IF(NOT(Основа!B11=0),Основа!B11,"")</f>
        <v/>
      </c>
      <c r="C11" s="10">
        <f>IF(NOT(Основа!C11=0),Основа!C11,"")</f>
        <v>0.44791666666666669</v>
      </c>
      <c r="D11" s="11" t="str">
        <f>IF(NOT(Основа!T46=0),Основа!T46,"")</f>
        <v/>
      </c>
      <c r="E11" s="11" t="str">
        <f>IF(NOT(Основа!X46=0),Основа!X46,"")</f>
        <v>10:55 Оркестр Зал II к.</v>
      </c>
      <c r="F11" s="11" t="str">
        <f>IF(NOT(Основа!Y46=0),Основа!Y46,"")</f>
        <v>10:55 Оркестр БЗ МЗ</v>
      </c>
      <c r="G11" s="11" t="str">
        <f>IF(NOT(Основа!Z46=0),Основа!Z46,"")</f>
        <v>Ист. вок. исп. (1) 302</v>
      </c>
      <c r="H11" s="11" t="str">
        <f>IF(NOT(Основа!AA46=0),Основа!AA46,"")</f>
        <v>М.лит. 26</v>
      </c>
      <c r="I11" s="11" t="str">
        <f>IF(NOT(Основа!AB46=0),Основа!AB46,"")</f>
        <v>М.лит. 26</v>
      </c>
      <c r="J11" s="11" t="str">
        <f>IF(NOT(Основа!AC46=0),Основа!AC46,"")</f>
        <v>Полиф. 17</v>
      </c>
      <c r="K11" s="11" t="str">
        <f>IF(NOT(Основа!AD46=0),Основа!AD46,"")</f>
        <v/>
      </c>
      <c r="L11" s="11" t="str">
        <f>IF(NOT(Основа!AE46=0),Основа!AE46,"")</f>
        <v/>
      </c>
      <c r="M11" s="64" t="str">
        <f>IF(NOT(Основа!P11=0),Основа!P11,"")</f>
        <v/>
      </c>
      <c r="N11" s="137">
        <f>IF(NOT(Основа!Q11=0),Основа!Q11,"")</f>
        <v>0.44791666666666669</v>
      </c>
      <c r="O11" s="323" t="str">
        <f>IF(NOT(Основа!R11=0),Основа!R11,"")</f>
        <v/>
      </c>
      <c r="P11" s="10"/>
      <c r="Q11" s="135"/>
    </row>
    <row r="12" spans="1:17" ht="41.15" customHeight="1" x14ac:dyDescent="0.35">
      <c r="A12" s="86" t="str">
        <f>IF(NOT(Основа!A12=0),Основа!A12,"")</f>
        <v/>
      </c>
      <c r="B12" s="320" t="str">
        <f>IF(NOT(Основа!B12=0),Основа!B12,"")</f>
        <v/>
      </c>
      <c r="C12" s="16">
        <f>IF(NOT(Основа!C12=0),Основа!C12,"")</f>
        <v>0.53472222222222221</v>
      </c>
      <c r="D12" s="17" t="str">
        <f>IF(NOT(Основа!T47=0),Основа!T47,"")</f>
        <v>Физ-ра</v>
      </c>
      <c r="E12" s="17" t="str">
        <f>IF(NOT(Основа!X47=0),Основа!X47,"")</f>
        <v>Сольф. 302</v>
      </c>
      <c r="F12" s="17" t="str">
        <f>IF(NOT(Основа!Y47=0),Основа!Y47,"")</f>
        <v>Муз. инф. 207</v>
      </c>
      <c r="G12" s="19" t="str">
        <f>IF(NOT(Основа!Z47=0),Основа!Z47,"")</f>
        <v>Муз. инф. 207</v>
      </c>
      <c r="H12" s="19" t="str">
        <f>IF(NOT(Основа!AA47=0),Основа!AA47,"")</f>
        <v>Хор (1) БЗ + 
14:00 ФТиРНП 305</v>
      </c>
      <c r="I12" s="19" t="str">
        <f>IF(NOT(Основа!AB47=0),Основа!AB47,"")</f>
        <v>Хор МЗ</v>
      </c>
      <c r="J12" s="19" t="str">
        <f>IF(NOT(Основа!AC47=0),Основа!AC47,"")</f>
        <v>М.лит. 35</v>
      </c>
      <c r="K12" s="19" t="str">
        <f>IF(NOT(Основа!AD47=0),Основа!AD47,"")</f>
        <v/>
      </c>
      <c r="L12" s="19" t="str">
        <f>IF(NOT(Основа!AE47=0),Основа!AE47,"")</f>
        <v/>
      </c>
      <c r="M12" s="59" t="str">
        <f>IF(NOT(Основа!P12=0),Основа!P12,"")</f>
        <v/>
      </c>
      <c r="N12" s="138">
        <f>IF(NOT(Основа!Q12=0),Основа!Q12,"")</f>
        <v>0.53472222222222221</v>
      </c>
      <c r="O12" s="323" t="str">
        <f>IF(NOT(Основа!R12=0),Основа!R12,"")</f>
        <v/>
      </c>
      <c r="P12" s="16"/>
      <c r="Q12" s="135"/>
    </row>
    <row r="13" spans="1:17" ht="41.15" customHeight="1" x14ac:dyDescent="0.35">
      <c r="A13" s="86" t="str">
        <f>IF(NOT(Основа!A13=0),Основа!A13,"")</f>
        <v/>
      </c>
      <c r="B13" s="320" t="str">
        <f>IF(NOT(Основа!B13=0),Основа!B13,"")</f>
        <v/>
      </c>
      <c r="C13" s="10">
        <f>IF(NOT(Основа!C13=0),Основа!C13,"")</f>
        <v>0.60416666666666663</v>
      </c>
      <c r="D13" s="11" t="str">
        <f>IF(NOT(Основа!T48=0),Основа!T48,"")</f>
        <v>15:20 Вок.анс. МЗ</v>
      </c>
      <c r="E13" s="22" t="str">
        <f>IF(NOT(Основа!X48=0),Основа!X48,"")</f>
        <v>14:50 Муз. инф. 207</v>
      </c>
      <c r="F13" s="22" t="str">
        <f>IF(NOT(Основа!Y48=0),Основа!Y48,"")</f>
        <v>Сольф. 302</v>
      </c>
      <c r="G13" s="11" t="str">
        <f>IF(NOT(Основа!Z48=0),Основа!Z48,"")</f>
        <v>Маст. акт. Зал II к.</v>
      </c>
      <c r="H13" s="11" t="str">
        <f>IF(NOT(Основа!AA48=0),Основа!AA48,"")</f>
        <v>14:50 Муз. инф. 207</v>
      </c>
      <c r="I13" s="13" t="str">
        <f>IF(NOT(Основа!AB48=0),Основа!AB48,"")</f>
        <v>14:50 Муз. инф. 207</v>
      </c>
      <c r="J13" s="13" t="str">
        <f>IF(NOT(Основа!AC48=0),Основа!AC48,"")</f>
        <v/>
      </c>
      <c r="K13" s="11" t="str">
        <f>IF(NOT(Основа!AD48=0),Основа!AD48,"")</f>
        <v/>
      </c>
      <c r="L13" s="11" t="str">
        <f>IF(NOT(Основа!AE48=0),Основа!AE48,"")</f>
        <v/>
      </c>
      <c r="M13" s="38" t="str">
        <f>IF(NOT(Основа!P13=0),Основа!P13,"")</f>
        <v/>
      </c>
      <c r="N13" s="137">
        <f>IF(NOT(Основа!Q13=0),Основа!Q13,"")</f>
        <v>0.60416666666666663</v>
      </c>
      <c r="O13" s="323" t="str">
        <f>IF(NOT(Основа!R13=0),Основа!R13,"")</f>
        <v/>
      </c>
      <c r="P13" s="10"/>
      <c r="Q13" s="135"/>
    </row>
    <row r="14" spans="1:17" ht="41.15" customHeight="1" x14ac:dyDescent="0.35">
      <c r="A14" s="86" t="str">
        <f>IF(NOT(Основа!A14=0),Основа!A14,"")</f>
        <v/>
      </c>
      <c r="B14" s="320" t="str">
        <f>IF(NOT(Основа!B14=0),Основа!B14,"")</f>
        <v/>
      </c>
      <c r="C14" s="23">
        <f>IF(NOT(Основа!C14=0),Основа!C14,"")</f>
        <v>0.67361111111111116</v>
      </c>
      <c r="D14" s="78" t="str">
        <f>IF(NOT(Основа!T49=0),Основа!T49,"")</f>
        <v/>
      </c>
      <c r="E14" s="24" t="str">
        <f>IF(NOT(Основа!X49=0),Основа!X49,"")</f>
        <v/>
      </c>
      <c r="F14" s="24" t="str">
        <f>IF(NOT(Основа!Y49=0),Основа!Y49,"")</f>
        <v/>
      </c>
      <c r="G14" s="45" t="str">
        <f>IF(NOT(Основа!Z49=0),Основа!Z49,"")</f>
        <v/>
      </c>
      <c r="H14" s="45" t="str">
        <f>IF(NOT(Основа!AA49=0),Основа!AA49,"")</f>
        <v/>
      </c>
      <c r="I14" s="45" t="str">
        <f>IF(NOT(Основа!AB49=0),Основа!AB49,"")</f>
        <v/>
      </c>
      <c r="J14" s="45" t="str">
        <f>IF(NOT(Основа!AC49=0),Основа!AC49,"")</f>
        <v/>
      </c>
      <c r="K14" s="45" t="str">
        <f>IF(NOT(Основа!AD49=0),Основа!AD49,"")</f>
        <v/>
      </c>
      <c r="L14" s="45" t="str">
        <f>IF(NOT(Основа!AE49=0),Основа!AE49,"")</f>
        <v/>
      </c>
      <c r="M14" s="46" t="str">
        <f>IF(NOT(Основа!P14=0),Основа!P14,"")</f>
        <v/>
      </c>
      <c r="N14" s="139">
        <f>IF(NOT(Основа!Q14=0),Основа!Q14,"")</f>
        <v>0.67361111111111116</v>
      </c>
      <c r="O14" s="323" t="str">
        <f>IF(NOT(Основа!R14=0),Основа!R14,"")</f>
        <v/>
      </c>
      <c r="P14" s="23"/>
      <c r="Q14" s="135"/>
    </row>
    <row r="15" spans="1:17" ht="41.15" customHeight="1" thickBot="1" x14ac:dyDescent="0.4">
      <c r="A15" s="86" t="str">
        <f>IF(NOT(Основа!A15=0),Основа!A15,"")</f>
        <v/>
      </c>
      <c r="B15" s="328" t="str">
        <f>IF(NOT(Основа!B15=0),Основа!B15,"")</f>
        <v/>
      </c>
      <c r="C15" s="70">
        <f>IF(NOT(Основа!C15=0),Основа!C15,"")</f>
        <v>0.74305555555555547</v>
      </c>
      <c r="D15" s="111" t="str">
        <f>IF(NOT(Основа!T50=0),Основа!T50,"")</f>
        <v/>
      </c>
      <c r="E15" s="111" t="str">
        <f>IF(NOT(Основа!X50=0),Основа!X50,"")</f>
        <v/>
      </c>
      <c r="F15" s="111" t="str">
        <f>IF(NOT(Основа!Y50=0),Основа!Y50,"")</f>
        <v/>
      </c>
      <c r="G15" s="111" t="str">
        <f>IF(NOT(Основа!Z50=0),Основа!Z50,"")</f>
        <v/>
      </c>
      <c r="H15" s="111" t="str">
        <f>IF(NOT(Основа!AA50=0),Основа!AA50,"")</f>
        <v/>
      </c>
      <c r="I15" s="111" t="str">
        <f>IF(NOT(Основа!AB50=0),Основа!AB50,"")</f>
        <v/>
      </c>
      <c r="J15" s="111" t="str">
        <f>IF(NOT(Основа!AC50=0),Основа!AC50,"")</f>
        <v/>
      </c>
      <c r="K15" s="111" t="str">
        <f>IF(NOT(Основа!AD50=0),Основа!AD50,"")</f>
        <v/>
      </c>
      <c r="L15" s="111" t="str">
        <f>IF(NOT(Основа!AE50=0),Основа!AE50,"")</f>
        <v/>
      </c>
      <c r="M15" s="114" t="str">
        <f>IF(NOT(Основа!P15=0),Основа!P15,"")</f>
        <v/>
      </c>
      <c r="N15" s="140">
        <f>IF(NOT(Основа!Q15=0),Основа!Q15,"")</f>
        <v>0.74305555555555547</v>
      </c>
      <c r="O15" s="400" t="str">
        <f>IF(NOT(Основа!R15=0),Основа!R15,"")</f>
        <v/>
      </c>
      <c r="P15" s="70"/>
      <c r="Q15" s="135"/>
    </row>
    <row r="16" spans="1:17" ht="41.15" customHeight="1" thickTop="1" x14ac:dyDescent="0.35">
      <c r="A16" s="86" t="str">
        <f>IF(NOT(Основа!A16=0),Основа!A16,"")</f>
        <v/>
      </c>
      <c r="B16" s="325" t="str">
        <f>IF(NOT(Основа!B16=0),Основа!B16,"")</f>
        <v>вторник</v>
      </c>
      <c r="C16" s="5">
        <f>IF(NOT(Основа!C16=0),Основа!C16,"")</f>
        <v>0.375</v>
      </c>
      <c r="D16" s="8" t="str">
        <f>IF(NOT(Основа!T51=0),Основа!T51,"")</f>
        <v>ООУП 17</v>
      </c>
      <c r="E16" s="8" t="str">
        <f>IF(NOT(Основа!X51=0),Основа!X51,"")</f>
        <v/>
      </c>
      <c r="F16" s="7" t="str">
        <f>IF(NOT(Основа!Y51=0),Основа!Y51,"")</f>
        <v/>
      </c>
      <c r="G16" s="7" t="str">
        <f>IF(NOT(Основа!Z51=0),Основа!Z51,"")</f>
        <v>ООУП 17</v>
      </c>
      <c r="H16" s="7" t="str">
        <f>IF(NOT(Основа!AA51=0),Основа!AA51,"")</f>
        <v>09:50 ОФИ 29</v>
      </c>
      <c r="I16" s="7" t="str">
        <f>IF(NOT(Основа!AB51=0),Основа!AB51,"")</f>
        <v/>
      </c>
      <c r="J16" s="7" t="str">
        <f>IF(NOT(Основа!AC51=0),Основа!AC51,"")</f>
        <v/>
      </c>
      <c r="K16" s="7" t="str">
        <f>IF(NOT(Основа!AD51=0),Основа!AD51,"")</f>
        <v/>
      </c>
      <c r="L16" s="7" t="str">
        <f>IF(NOT(Основа!AE51=0),Основа!AE51,"")</f>
        <v/>
      </c>
      <c r="M16" s="56" t="str">
        <f>IF(NOT(Основа!P16=0),Основа!P16,"")</f>
        <v/>
      </c>
      <c r="N16" s="136">
        <f>IF(NOT(Основа!Q16=0),Основа!Q16,"")</f>
        <v>0.375</v>
      </c>
      <c r="O16" s="397" t="str">
        <f>IF(NOT(Основа!R16=0),Основа!R16,"")</f>
        <v>вторник</v>
      </c>
      <c r="P16" s="5"/>
      <c r="Q16" s="135"/>
    </row>
    <row r="17" spans="1:17" ht="41.15" customHeight="1" x14ac:dyDescent="0.35">
      <c r="A17" s="86" t="str">
        <f>IF(NOT(Основа!A17=0),Основа!A17,"")</f>
        <v/>
      </c>
      <c r="B17" s="320" t="str">
        <f>IF(NOT(Основа!B17=0),Основа!B17,"")</f>
        <v/>
      </c>
      <c r="C17" s="10">
        <f>IF(NOT(Основа!C17=0),Основа!C17,"")</f>
        <v>0.44791666666666669</v>
      </c>
      <c r="D17" s="13" t="str">
        <f>IF(NOT(Основа!T52=0),Основа!T52,"")</f>
        <v>Сольф. 35</v>
      </c>
      <c r="E17" s="13" t="str">
        <f>IF(NOT(Основа!X52=0),Основа!X52,"")</f>
        <v>ООУП 17</v>
      </c>
      <c r="F17" s="13" t="str">
        <f>IF(NOT(Основа!Y52=0),Основа!Y52,"")</f>
        <v>ООУП 17</v>
      </c>
      <c r="G17" s="13" t="str">
        <f>IF(NOT(Основа!Z52=0),Основа!Z52,"")</f>
        <v>Физ-ра</v>
      </c>
      <c r="H17" s="13" t="str">
        <f>IF(NOT(Основа!AA52=0),Основа!AA52,"")</f>
        <v>Анс. пение БЗ</v>
      </c>
      <c r="I17" s="13" t="str">
        <f>IF(NOT(Основа!AB52=0),Основа!AB52,"")</f>
        <v>Инд. гарм. + Гарм. 28</v>
      </c>
      <c r="J17" s="11" t="str">
        <f>IF(NOT(Основа!AC52=0),Основа!AC52,"")</f>
        <v>Инд.гарм. (2 чел.) 35</v>
      </c>
      <c r="K17" s="13" t="str">
        <f>IF(NOT(Основа!AD52=0),Основа!AD52,"")</f>
        <v/>
      </c>
      <c r="L17" s="13" t="str">
        <f>IF(NOT(Основа!AE52=0),Основа!AE52,"")</f>
        <v/>
      </c>
      <c r="M17" s="38" t="str">
        <f>IF(NOT(Основа!P17=0),Основа!P17,"")</f>
        <v/>
      </c>
      <c r="N17" s="137">
        <f>IF(NOT(Основа!Q17=0),Основа!Q17,"")</f>
        <v>0.44791666666666669</v>
      </c>
      <c r="O17" s="323" t="str">
        <f>IF(NOT(Основа!R17=0),Основа!R17,"")</f>
        <v/>
      </c>
      <c r="P17" s="10"/>
      <c r="Q17" s="135"/>
    </row>
    <row r="18" spans="1:17" ht="41.15" customHeight="1" x14ac:dyDescent="0.35">
      <c r="A18" s="86" t="str">
        <f>IF(NOT(Основа!A18=0),Основа!A18,"")</f>
        <v/>
      </c>
      <c r="B18" s="320" t="str">
        <f>IF(NOT(Основа!B18=0),Основа!B18,"")</f>
        <v/>
      </c>
      <c r="C18" s="16">
        <f>IF(NOT(Основа!C18=0),Основа!C18,"")</f>
        <v>0.53472222222222221</v>
      </c>
      <c r="D18" s="19" t="str">
        <f>IF(NOT(Основа!T53=0),Основа!T53,"")</f>
        <v>12:30 М.лит. 35</v>
      </c>
      <c r="E18" s="40" t="str">
        <f>IF(NOT(Основа!X53=0),Основа!X53,"")</f>
        <v>Физ-ра</v>
      </c>
      <c r="F18" s="19" t="str">
        <f>IF(NOT(Основа!Y53=0),Основа!Y53,"")</f>
        <v>Физ-ра (2 чел.)</v>
      </c>
      <c r="G18" s="17" t="str">
        <f>IF(NOT(Основа!Z53=0),Основа!Z53,"")</f>
        <v>12:30 М.лит. 35</v>
      </c>
      <c r="H18" s="19" t="str">
        <f>IF(NOT(Основа!AA53=0),Основа!AA53,"")</f>
        <v>Сольф. 17</v>
      </c>
      <c r="I18" s="19" t="str">
        <f>IF(NOT(Основа!AB53=0),Основа!AB53,"")</f>
        <v>Физ-ра</v>
      </c>
      <c r="J18" s="19" t="str">
        <f>IF(NOT(Основа!AC53=0),Основа!AC53,"")</f>
        <v>ИМП (1) 29</v>
      </c>
      <c r="K18" s="19" t="str">
        <f>IF(NOT(Основа!AD53=0),Основа!AD53,"")</f>
        <v/>
      </c>
      <c r="L18" s="17" t="str">
        <f>IF(NOT(Основа!AE53=0),Основа!AE53,"")</f>
        <v/>
      </c>
      <c r="M18" s="59" t="str">
        <f>IF(NOT(Основа!P18=0),Основа!P18,"")</f>
        <v/>
      </c>
      <c r="N18" s="138">
        <f>IF(NOT(Основа!Q18=0),Основа!Q18,"")</f>
        <v>0.53472222222222221</v>
      </c>
      <c r="O18" s="323" t="str">
        <f>IF(NOT(Основа!R18=0),Основа!R18,"")</f>
        <v/>
      </c>
      <c r="P18" s="16"/>
      <c r="Q18" s="135"/>
    </row>
    <row r="19" spans="1:17" ht="41.15" customHeight="1" x14ac:dyDescent="0.35">
      <c r="A19" s="86" t="str">
        <f>IF(NOT(Основа!A19=0),Основа!A19,"")</f>
        <v/>
      </c>
      <c r="B19" s="320" t="str">
        <f>IF(NOT(Основа!B19=0),Основа!B19,"")</f>
        <v/>
      </c>
      <c r="C19" s="10">
        <f>IF(NOT(Основа!C19=0),Основа!C19,"")</f>
        <v>0.60416666666666663</v>
      </c>
      <c r="D19" s="11" t="str">
        <f>IF(NOT(Основа!T54=0),Основа!T54,"")</f>
        <v>15:20 Нем.яз. 305</v>
      </c>
      <c r="E19" s="13" t="str">
        <f>IF(NOT(Основа!X54=0),Основа!X54,"")</f>
        <v/>
      </c>
      <c r="F19" s="13" t="str">
        <f>IF(NOT(Основа!Y54=0),Основа!Y54,"")</f>
        <v/>
      </c>
      <c r="G19" s="13" t="str">
        <f>IF(NOT(Основа!Z54=0),Основа!Z54,"")</f>
        <v>Сцен.движ. Зал II к.</v>
      </c>
      <c r="H19" s="13" t="str">
        <f>IF(NOT(Основа!AA54=0),Основа!AA54,"")</f>
        <v>15:20 Нем.яз. 305</v>
      </c>
      <c r="I19" s="13" t="str">
        <f>IF(NOT(Основа!AB54=0),Основа!AB54,"")</f>
        <v>15:20 Нем.яз. 305</v>
      </c>
      <c r="J19" s="13" t="str">
        <f>IF(NOT(Основа!AC54=0),Основа!AC54,"")</f>
        <v>15:20 Инд. гарм. 35</v>
      </c>
      <c r="K19" s="13" t="str">
        <f>IF(NOT(Основа!AD54=0),Основа!AD54,"")</f>
        <v/>
      </c>
      <c r="L19" s="13" t="str">
        <f>IF(NOT(Основа!AE54=0),Основа!AE54,"")</f>
        <v/>
      </c>
      <c r="M19" s="38" t="str">
        <f>IF(NOT(Основа!P19=0),Основа!P19,"")</f>
        <v/>
      </c>
      <c r="N19" s="137">
        <f>IF(NOT(Основа!Q19=0),Основа!Q19,"")</f>
        <v>0.60416666666666663</v>
      </c>
      <c r="O19" s="323" t="str">
        <f>IF(NOT(Основа!R19=0),Основа!R19,"")</f>
        <v/>
      </c>
      <c r="P19" s="10"/>
      <c r="Q19" s="135"/>
    </row>
    <row r="20" spans="1:17" ht="41.15" customHeight="1" thickBot="1" x14ac:dyDescent="0.4">
      <c r="A20" s="86" t="str">
        <f>IF(NOT(Основа!A20=0),Основа!A20,"")</f>
        <v/>
      </c>
      <c r="B20" s="328" t="str">
        <f>IF(NOT(Основа!B20=0),Основа!B20,"")</f>
        <v/>
      </c>
      <c r="C20" s="103">
        <f>IF(NOT(Основа!C20=0),Основа!C20,"")</f>
        <v>0.67361111111111116</v>
      </c>
      <c r="D20" s="107" t="str">
        <f>IF(NOT(Основа!T55=0),Основа!T55,"")</f>
        <v/>
      </c>
      <c r="E20" s="107" t="str">
        <f>IF(NOT(Основа!X55=0),Основа!X55,"")</f>
        <v/>
      </c>
      <c r="F20" s="107" t="str">
        <f>IF(NOT(Основа!Y55=0),Основа!Y55,"")</f>
        <v/>
      </c>
      <c r="G20" s="104" t="str">
        <f>IF(NOT(Основа!Z55=0),Основа!Z55,"")</f>
        <v/>
      </c>
      <c r="H20" s="104" t="str">
        <f>IF(NOT(Основа!AA55=0),Основа!AA55,"")</f>
        <v/>
      </c>
      <c r="I20" s="107" t="str">
        <f>IF(NOT(Основа!AB55=0),Основа!AB55,"")</f>
        <v>Инд. гарм. (2 чел.) 28</v>
      </c>
      <c r="J20" s="107" t="str">
        <f>IF(NOT(Основа!AC55=0),Основа!AC55,"")</f>
        <v/>
      </c>
      <c r="K20" s="107" t="str">
        <f>IF(NOT(Основа!AD55=0),Основа!AD55,"")</f>
        <v/>
      </c>
      <c r="L20" s="198" t="str">
        <f>IF(NOT(Основа!AE55=0),Основа!AE55,"")</f>
        <v/>
      </c>
      <c r="M20" s="108" t="str">
        <f>IF(NOT(Основа!P20=0),Основа!P20,"")</f>
        <v/>
      </c>
      <c r="N20" s="141">
        <f>IF(NOT(Основа!Q20=0),Основа!Q20,"")</f>
        <v>0.67361111111111116</v>
      </c>
      <c r="O20" s="400" t="str">
        <f>IF(NOT(Основа!R20=0),Основа!R20,"")</f>
        <v/>
      </c>
      <c r="P20" s="103"/>
      <c r="Q20" s="135"/>
    </row>
    <row r="21" spans="1:17" ht="41.15" customHeight="1" thickTop="1" x14ac:dyDescent="0.35">
      <c r="A21" s="86" t="str">
        <f>IF(NOT(Основа!A21=0),Основа!A21,"")</f>
        <v/>
      </c>
      <c r="B21" s="325" t="str">
        <f>IF(NOT(Основа!B21=0),Основа!B21,"")</f>
        <v>среда</v>
      </c>
      <c r="C21" s="5">
        <f>IF(NOT(Основа!C21=0),Основа!C21,"")</f>
        <v>0.375</v>
      </c>
      <c r="D21" s="7" t="str">
        <f>IF(NOT(Основа!T56=0),Основа!T56,"")</f>
        <v/>
      </c>
      <c r="E21" s="7" t="str">
        <f>IF(NOT(Основа!X56=0),Основа!X56,"")</f>
        <v/>
      </c>
      <c r="F21" s="8" t="str">
        <f>IF(NOT(Основа!Y56=0),Основа!Y56,"")</f>
        <v/>
      </c>
      <c r="G21" s="8" t="str">
        <f>IF(NOT(Основа!Z56=0),Основа!Z56,"")</f>
        <v/>
      </c>
      <c r="H21" s="8" t="str">
        <f>IF(NOT(Основа!AA56=0),Основа!AA56,"")</f>
        <v/>
      </c>
      <c r="I21" s="8" t="str">
        <f>IF(NOT(Основа!AB56=0),Основа!AB56,"")</f>
        <v/>
      </c>
      <c r="J21" s="8" t="str">
        <f>IF(NOT(Основа!AC56=0),Основа!AC56,"")</f>
        <v>Инд.полиф. (2 чел.) 25</v>
      </c>
      <c r="K21" s="8" t="str">
        <f>IF(NOT(Основа!AD56=0),Основа!AD56,"")</f>
        <v/>
      </c>
      <c r="L21" s="8" t="str">
        <f>IF(NOT(Основа!AE56=0),Основа!AE56,"")</f>
        <v/>
      </c>
      <c r="M21" s="56" t="str">
        <f>IF(NOT(Основа!P21=0),Основа!P21,"")</f>
        <v/>
      </c>
      <c r="N21" s="136">
        <f>IF(NOT(Основа!Q21=0),Основа!Q21,"")</f>
        <v>0.375</v>
      </c>
      <c r="O21" s="397" t="str">
        <f>IF(NOT(Основа!R21=0),Основа!R21,"")</f>
        <v>среда</v>
      </c>
      <c r="P21" s="5"/>
      <c r="Q21" s="135"/>
    </row>
    <row r="22" spans="1:17" ht="41.15" customHeight="1" x14ac:dyDescent="0.35">
      <c r="A22" s="86" t="str">
        <f>IF(NOT(Основа!A22=0),Основа!A22,"")</f>
        <v/>
      </c>
      <c r="B22" s="335" t="str">
        <f>IF(NOT(Основа!B22=0),Основа!B22,"")</f>
        <v/>
      </c>
      <c r="C22" s="31">
        <f>IF(NOT(Основа!C22=0),Основа!C22,"")</f>
        <v>0.44791666666666669</v>
      </c>
      <c r="D22" s="13" t="str">
        <f>IF(NOT(Основа!T57=0),Основа!T57,"")</f>
        <v>АМП 29</v>
      </c>
      <c r="E22" s="13" t="str">
        <f>IF(NOT(Основа!X57=0),Основа!X57,"")</f>
        <v>10:55 Оркестр Зал II к.</v>
      </c>
      <c r="F22" s="13" t="str">
        <f>IF(NOT(Основа!Y57=0),Основа!Y57,"")</f>
        <v/>
      </c>
      <c r="G22" s="13" t="str">
        <f>IF(NOT(Основа!Z57=0),Основа!Z57,"")</f>
        <v>Гарм. 27</v>
      </c>
      <c r="H22" s="13" t="str">
        <f>IF(NOT(Основа!AA57=0),Основа!AA57,"")</f>
        <v>10:55 Хор БЗ</v>
      </c>
      <c r="I22" s="13" t="str">
        <f>IF(NOT(Основа!AB57=0),Основа!AB57,"")</f>
        <v>Вок. анс. (1) 5</v>
      </c>
      <c r="J22" s="11" t="str">
        <f>IF(NOT(Основа!AC57=0),Основа!AC57,"")</f>
        <v>М.лит. 17</v>
      </c>
      <c r="K22" s="13" t="str">
        <f>IF(NOT(Основа!AD57=0),Основа!AD57,"")</f>
        <v/>
      </c>
      <c r="L22" s="13" t="str">
        <f>IF(NOT(Основа!AE57=0),Основа!AE57,"")</f>
        <v/>
      </c>
      <c r="M22" s="38" t="str">
        <f>IF(NOT(Основа!P22=0),Основа!P22,"")</f>
        <v/>
      </c>
      <c r="N22" s="142">
        <f>IF(NOT(Основа!Q22=0),Основа!Q22,"")</f>
        <v>0.44791666666666669</v>
      </c>
      <c r="O22" s="398" t="str">
        <f>IF(NOT(Основа!R22=0),Основа!R22,"")</f>
        <v/>
      </c>
      <c r="P22" s="31"/>
      <c r="Q22" s="135"/>
    </row>
    <row r="23" spans="1:17" ht="41.15" customHeight="1" x14ac:dyDescent="0.35">
      <c r="A23" s="86" t="str">
        <f>IF(NOT(Основа!A23=0),Основа!A23,"")</f>
        <v/>
      </c>
      <c r="B23" s="335" t="str">
        <f>IF(NOT(Основа!B23=0),Основа!B23,"")</f>
        <v/>
      </c>
      <c r="C23" s="126">
        <f>IF(NOT(Основа!C23=0),Основа!C23,"")</f>
        <v>0.53472222222222221</v>
      </c>
      <c r="D23" s="336" t="str">
        <f>IF(NOT(Основа!D23=0),Основа!D23,"")</f>
        <v>ОБЩЕСТВЕННЫЕ МЕРОПРИЯТИЯ</v>
      </c>
      <c r="E23" s="337" t="str">
        <f>IF(NOT(Основа!E23=0),Основа!E23,"")</f>
        <v/>
      </c>
      <c r="F23" s="337" t="str">
        <f>IF(NOT(Основа!F23=0),Основа!F23,"")</f>
        <v/>
      </c>
      <c r="G23" s="337" t="str">
        <f>IF(NOT(Основа!H23=0),Основа!H23,"")</f>
        <v/>
      </c>
      <c r="H23" s="337" t="str">
        <f>IF(NOT(Основа!I23=0),Основа!I23,"")</f>
        <v/>
      </c>
      <c r="I23" s="337" t="str">
        <f>IF(NOT(Основа!J23=0),Основа!J23,"")</f>
        <v/>
      </c>
      <c r="J23" s="337" t="str">
        <f>IF(NOT(Основа!K23=0),Основа!K23,"")</f>
        <v/>
      </c>
      <c r="K23" s="337" t="str">
        <f>IF(NOT(Основа!L23=0),Основа!L23,"")</f>
        <v/>
      </c>
      <c r="L23" s="337" t="str">
        <f>IF(NOT(Основа!M23=0),Основа!M23,"")</f>
        <v/>
      </c>
      <c r="M23" s="127" t="str">
        <f>IF(NOT(Основа!P23=0),Основа!P23,"")</f>
        <v>Общественные мероприятия</v>
      </c>
      <c r="N23" s="143">
        <f>IF(NOT(Основа!Q23=0),Основа!Q23,"")</f>
        <v>0.53472222222222221</v>
      </c>
      <c r="O23" s="398" t="str">
        <f>IF(NOT(Основа!R23=0),Основа!R23,"")</f>
        <v/>
      </c>
      <c r="P23" s="126"/>
      <c r="Q23" s="135"/>
    </row>
    <row r="24" spans="1:17" ht="41.15" customHeight="1" x14ac:dyDescent="0.35">
      <c r="A24" s="86" t="str">
        <f>IF(NOT(Основа!A24=0),Основа!A24,"")</f>
        <v/>
      </c>
      <c r="B24" s="335" t="str">
        <f>IF(NOT(Основа!B24=0),Основа!B24,"")</f>
        <v/>
      </c>
      <c r="C24" s="10">
        <f>IF(NOT(Основа!C24=0),Основа!C24,"")</f>
        <v>0.60416666666666663</v>
      </c>
      <c r="D24" s="11" t="str">
        <f>IF(NOT(Основа!T59=0),Основа!T59,"")</f>
        <v>Англ. яз. (1) 26</v>
      </c>
      <c r="E24" s="13" t="str">
        <f>IF(NOT(Основа!X59=0),Основа!X59,"")</f>
        <v>БЖД 306</v>
      </c>
      <c r="F24" s="13" t="str">
        <f>IF(NOT(Основа!Y59=0),Основа!Y59,"")</f>
        <v>БЖД 306</v>
      </c>
      <c r="G24" s="11" t="str">
        <f>IF(NOT(Основа!Z59=0),Основа!Z59,"")</f>
        <v>Хор БЗ МЗ</v>
      </c>
      <c r="H24" s="11" t="str">
        <f>IF(NOT(Основа!AA59=0),Основа!AA59,"")</f>
        <v>БЖД 306</v>
      </c>
      <c r="I24" s="11" t="str">
        <f>IF(NOT(Основа!AB59=0),Основа!AB59,"")</f>
        <v>Хор БЗ МЗ</v>
      </c>
      <c r="J24" s="13" t="str">
        <f>IF(NOT(Основа!AC59=0),Основа!AC59,"")</f>
        <v>Англ. яз. (1) 26 
/ ИМЛ 35 / ИМЛ 29</v>
      </c>
      <c r="K24" s="11" t="str">
        <f>IF(NOT(Основа!AD59=0),Основа!AD59,"")</f>
        <v/>
      </c>
      <c r="L24" s="13" t="str">
        <f>IF(NOT(Основа!AE59=0),Основа!AE59,"")</f>
        <v/>
      </c>
      <c r="M24" s="38" t="str">
        <f>IF(NOT(Основа!P24=0),Основа!P24,"")</f>
        <v/>
      </c>
      <c r="N24" s="137">
        <f>IF(NOT(Основа!Q24=0),Основа!Q24,"")</f>
        <v>0.60416666666666663</v>
      </c>
      <c r="O24" s="398" t="str">
        <f>IF(NOT(Основа!R24=0),Основа!R24,"")</f>
        <v/>
      </c>
      <c r="P24" s="10"/>
      <c r="Q24" s="135"/>
    </row>
    <row r="25" spans="1:17" ht="41.15" customHeight="1" x14ac:dyDescent="0.35">
      <c r="A25" s="86" t="str">
        <f>IF(NOT(Основа!A25=0),Основа!A25,"")</f>
        <v/>
      </c>
      <c r="B25" s="335" t="str">
        <f>IF(NOT(Основа!B25=0),Основа!B25,"")</f>
        <v/>
      </c>
      <c r="C25" s="23">
        <f>IF(NOT(Основа!C25=0),Основа!C25,"")</f>
        <v>0.67361111111111116</v>
      </c>
      <c r="D25" s="24" t="str">
        <f>IF(NOT(Основа!T60=0),Основа!T60,"")</f>
        <v>Ист.исп.иск. 305</v>
      </c>
      <c r="E25" s="25" t="str">
        <f>IF(NOT(Основа!X60=0),Основа!X60,"")</f>
        <v>Гарм. 302</v>
      </c>
      <c r="F25" s="25" t="str">
        <f>IF(NOT(Основа!Y60=0),Основа!Y60,"")</f>
        <v/>
      </c>
      <c r="G25" s="25" t="str">
        <f>IF(NOT(Основа!Z60=0),Основа!Z60,"")</f>
        <v/>
      </c>
      <c r="H25" s="25" t="str">
        <f>IF(NOT(Основа!AA60=0),Основа!AA60,"")</f>
        <v>16:30 Анс. пение (юноши) Зал II к.</v>
      </c>
      <c r="I25" s="25" t="str">
        <f>IF(NOT(Основа!AB60=0),Основа!AB60,"")</f>
        <v>Инд. гарм. (2 чел.) 33</v>
      </c>
      <c r="J25" s="25" t="str">
        <f>IF(NOT(Основа!AC60=0),Основа!AC60,"")</f>
        <v>ИМЛ 29 / 17:00 Инд.полиф. (1 чел.) 17</v>
      </c>
      <c r="K25" s="25" t="str">
        <f>IF(NOT(Основа!AD60=0),Основа!AD60,"")</f>
        <v/>
      </c>
      <c r="L25" s="25" t="str">
        <f>IF(NOT(Основа!AE60=0),Основа!AE60,"")</f>
        <v/>
      </c>
      <c r="M25" s="62" t="str">
        <f>IF(NOT(Основа!P25=0),Основа!P25,"")</f>
        <v/>
      </c>
      <c r="N25" s="139">
        <f>IF(NOT(Основа!Q25=0),Основа!Q25,"")</f>
        <v>0.67361111111111116</v>
      </c>
      <c r="O25" s="398" t="str">
        <f>IF(NOT(Основа!R25=0),Основа!R25,"")</f>
        <v/>
      </c>
      <c r="P25" s="23"/>
      <c r="Q25" s="135"/>
    </row>
    <row r="26" spans="1:17" ht="41.15" customHeight="1" thickBot="1" x14ac:dyDescent="0.4">
      <c r="A26" s="86" t="str">
        <f>IF(NOT(Основа!A26=0),Основа!A26,"")</f>
        <v/>
      </c>
      <c r="B26" s="321" t="str">
        <f>IF(NOT(Основа!B26=0),Основа!B26,"")</f>
        <v/>
      </c>
      <c r="C26" s="70">
        <f>IF(NOT(Основа!C26=0),Основа!C26,"")</f>
        <v>0.74305555555555547</v>
      </c>
      <c r="D26" s="66" t="str">
        <f>IF(NOT(Основа!T61=0),Основа!T61,"")</f>
        <v/>
      </c>
      <c r="E26" s="67" t="str">
        <f>IF(NOT(Основа!X61=0),Основа!X61,"")</f>
        <v/>
      </c>
      <c r="F26" s="66" t="str">
        <f>IF(NOT(Основа!Y61=0),Основа!Y61,"")</f>
        <v/>
      </c>
      <c r="G26" s="66" t="str">
        <f>IF(NOT(Основа!Z61=0),Основа!Z61,"")</f>
        <v/>
      </c>
      <c r="H26" s="67" t="str">
        <f>IF(NOT(Основа!AA61=0),Основа!AA61,"")</f>
        <v/>
      </c>
      <c r="I26" s="67" t="str">
        <f>IF(NOT(Основа!AB61=0),Основа!AB61,"")</f>
        <v/>
      </c>
      <c r="J26" s="67" t="str">
        <f>IF(NOT(Основа!AC61=0),Основа!AC61,"")</f>
        <v/>
      </c>
      <c r="K26" s="67" t="str">
        <f>IF(NOT(Основа!AD61=0),Основа!AD61,"")</f>
        <v/>
      </c>
      <c r="L26" s="67" t="str">
        <f>IF(NOT(Основа!AE61=0),Основа!AE61,"")</f>
        <v/>
      </c>
      <c r="M26" s="68" t="str">
        <f>IF(NOT(Основа!P26=0),Основа!P26,"")</f>
        <v/>
      </c>
      <c r="N26" s="140">
        <f>IF(NOT(Основа!Q26=0),Основа!Q26,"")</f>
        <v>0.74305555555555547</v>
      </c>
      <c r="O26" s="399" t="str">
        <f>IF(NOT(Основа!R26=0),Основа!R26,"")</f>
        <v/>
      </c>
      <c r="P26" s="70"/>
      <c r="Q26" s="135"/>
    </row>
    <row r="27" spans="1:17" ht="41.15" customHeight="1" thickTop="1" x14ac:dyDescent="0.35">
      <c r="A27" s="86" t="str">
        <f>IF(NOT(Основа!A27=0),Основа!A27,"")</f>
        <v/>
      </c>
      <c r="B27" s="325" t="str">
        <f>IF(NOT(Основа!B27=0),Основа!B27,"")</f>
        <v>четверг</v>
      </c>
      <c r="C27" s="5">
        <f>IF(NOT(Основа!C27=0),Основа!C27,"")</f>
        <v>0.375</v>
      </c>
      <c r="D27" s="7" t="str">
        <f>IF(NOT(Основа!T62=0),Основа!T62,"")</f>
        <v>БЖД 306</v>
      </c>
      <c r="E27" s="7" t="str">
        <f>IF(NOT(Основа!X62=0),Основа!X62,"")</f>
        <v/>
      </c>
      <c r="F27" s="8" t="str">
        <f>IF(NOT(Основа!Y62=0),Основа!Y62,"")</f>
        <v/>
      </c>
      <c r="G27" s="7" t="str">
        <f>IF(NOT(Основа!Z62=0),Основа!Z62,"")</f>
        <v>БЖД 306</v>
      </c>
      <c r="H27" s="7" t="str">
        <f>IF(NOT(Основа!AA62=0),Основа!AA62,"")</f>
        <v>09:50 ИИНО 302</v>
      </c>
      <c r="I27" s="8" t="str">
        <f>IF(NOT(Основа!AB62=0),Основа!AB62,"")</f>
        <v>БЖД 306</v>
      </c>
      <c r="J27" s="7" t="str">
        <f>IF(NOT(Основа!AC62=0),Основа!AC62,"")</f>
        <v>БЖД 306</v>
      </c>
      <c r="K27" s="8" t="str">
        <f>IF(NOT(Основа!AD62=0),Основа!AD62,"")</f>
        <v/>
      </c>
      <c r="L27" s="7" t="str">
        <f>IF(NOT(Основа!AE62=0),Основа!AE62,"")</f>
        <v/>
      </c>
      <c r="M27" s="56" t="str">
        <f>IF(NOT(Основа!P27=0),Основа!P27,"")</f>
        <v/>
      </c>
      <c r="N27" s="136">
        <f>IF(NOT(Основа!Q27=0),Основа!Q27,"")</f>
        <v>0.375</v>
      </c>
      <c r="O27" s="397" t="str">
        <f>IF(NOT(Основа!R27=0),Основа!R27,"")</f>
        <v>четверг</v>
      </c>
      <c r="P27" s="5"/>
      <c r="Q27" s="135"/>
    </row>
    <row r="28" spans="1:17" ht="41.15" customHeight="1" x14ac:dyDescent="0.35">
      <c r="A28" s="86" t="str">
        <f>IF(NOT(Основа!A28=0),Основа!A28,"")</f>
        <v/>
      </c>
      <c r="B28" s="320" t="str">
        <f>IF(NOT(Основа!B28=0),Основа!B28,"")</f>
        <v/>
      </c>
      <c r="C28" s="10">
        <f>IF(NOT(Основа!C28=0),Основа!C28,"")</f>
        <v>0.44791666666666669</v>
      </c>
      <c r="D28" s="11" t="str">
        <f>IF(NOT(Основа!T63=0),Основа!T63,"")</f>
        <v/>
      </c>
      <c r="E28" s="11" t="str">
        <f>IF(NOT(Основа!X63=0),Основа!X63,"")</f>
        <v/>
      </c>
      <c r="F28" s="11" t="str">
        <f>IF(NOT(Основа!Y63=0),Основа!Y63,"")</f>
        <v>Оркестр БЗ МЗ</v>
      </c>
      <c r="G28" s="11" t="str">
        <f>IF(NOT(Основа!Z63=0),Основа!Z63,"")</f>
        <v/>
      </c>
      <c r="H28" s="11" t="str">
        <f>IF(NOT(Основа!AA63=0),Основа!AA63,"")</f>
        <v>ОНХ Зал II к. +
ОПС 207</v>
      </c>
      <c r="I28" s="11" t="str">
        <f>IF(NOT(Основа!AB63=0),Основа!AB63,"")</f>
        <v/>
      </c>
      <c r="J28" s="13" t="str">
        <f>IF(NOT(Основа!AC63=0),Основа!AC63,"")</f>
        <v/>
      </c>
      <c r="K28" s="11" t="str">
        <f>IF(NOT(Основа!AD63=0),Основа!AD63,"")</f>
        <v/>
      </c>
      <c r="L28" s="11" t="str">
        <f>IF(NOT(Основа!AE63=0),Основа!AE63,"")</f>
        <v/>
      </c>
      <c r="M28" s="11" t="str">
        <f>IF(NOT(Основа!P28=0),Основа!P28,"")</f>
        <v/>
      </c>
      <c r="N28" s="137">
        <f>IF(NOT(Основа!Q28=0),Основа!Q28,"")</f>
        <v>0.44791666666666669</v>
      </c>
      <c r="O28" s="323" t="str">
        <f>IF(NOT(Основа!R28=0),Основа!R28,"")</f>
        <v/>
      </c>
      <c r="P28" s="10"/>
      <c r="Q28" s="135"/>
    </row>
    <row r="29" spans="1:17" ht="41.15" customHeight="1" x14ac:dyDescent="0.35">
      <c r="A29" s="86" t="str">
        <f>IF(NOT(Основа!A29=0),Основа!A29,"")</f>
        <v/>
      </c>
      <c r="B29" s="320" t="str">
        <f>IF(NOT(Основа!B29=0),Основа!B29,"")</f>
        <v/>
      </c>
      <c r="C29" s="16">
        <f>IF(NOT(Основа!C29=0),Основа!C29,"")</f>
        <v>0.53472222222222221</v>
      </c>
      <c r="D29" s="19" t="str">
        <f>IF(NOT(Основа!T64=0),Основа!T64,"")</f>
        <v>Вок. анс. (1) МЗ</v>
      </c>
      <c r="E29" s="19" t="str">
        <f>IF(NOT(Основа!X64=0),Основа!X64,"")</f>
        <v/>
      </c>
      <c r="F29" s="19" t="str">
        <f>IF(NOT(Основа!Y64=0),Основа!Y64,"")</f>
        <v/>
      </c>
      <c r="G29" s="19" t="str">
        <f>IF(NOT(Основа!Z64=0),Основа!Z64,"")</f>
        <v/>
      </c>
      <c r="H29" s="19" t="str">
        <f>IF(NOT(Основа!AA64=0),Основа!AA64,"")</f>
        <v xml:space="preserve">12:25 НМТ 207 + 
13:40 Анс.пение БЗ </v>
      </c>
      <c r="I29" s="17" t="str">
        <f>IF(NOT(Основа!AB64=0),Основа!AB64,"")</f>
        <v>13:40 Хор Зал II к.</v>
      </c>
      <c r="J29" s="19" t="str">
        <f>IF(NOT(Основа!AC64=0),Основа!AC64,"")</f>
        <v>М.лит. 26</v>
      </c>
      <c r="K29" s="19" t="str">
        <f>IF(NOT(Основа!AD64=0),Основа!AD64,"")</f>
        <v/>
      </c>
      <c r="L29" s="17" t="str">
        <f>IF(NOT(Основа!AE64=0),Основа!AE64,"")</f>
        <v/>
      </c>
      <c r="M29" s="59" t="str">
        <f>IF(NOT(Основа!P29=0),Основа!P29,"")</f>
        <v/>
      </c>
      <c r="N29" s="138">
        <f>IF(NOT(Основа!Q29=0),Основа!Q29,"")</f>
        <v>0.53472222222222221</v>
      </c>
      <c r="O29" s="323" t="str">
        <f>IF(NOT(Основа!R29=0),Основа!R29,"")</f>
        <v/>
      </c>
      <c r="P29" s="16"/>
      <c r="Q29" s="135"/>
    </row>
    <row r="30" spans="1:17" ht="41.15" customHeight="1" x14ac:dyDescent="0.35">
      <c r="A30" s="86" t="str">
        <f>IF(NOT(Основа!A30=0),Основа!A30,"")</f>
        <v/>
      </c>
      <c r="B30" s="320" t="str">
        <f>IF(NOT(Основа!B30=0),Основа!B30,"")</f>
        <v/>
      </c>
      <c r="C30" s="10">
        <f>IF(NOT(Основа!C30=0),Основа!C30,"")</f>
        <v>0.60416666666666663</v>
      </c>
      <c r="D30" s="11" t="str">
        <f>IF(NOT(Основа!T65=0),Основа!T65,"")</f>
        <v/>
      </c>
      <c r="E30" s="13" t="str">
        <f>IF(NOT(Основа!X65=0),Основа!X65,"")</f>
        <v/>
      </c>
      <c r="F30" s="13" t="str">
        <f>IF(NOT(Основа!Y65=0),Основа!Y65,"")</f>
        <v/>
      </c>
      <c r="G30" s="37" t="str">
        <f>IF(NOT(Основа!Z65=0),Основа!Z65,"")</f>
        <v/>
      </c>
      <c r="H30" s="37" t="str">
        <f>IF(NOT(Основа!AA65=0),Основа!AA65,"")</f>
        <v>Анс. пение (1) БЗ</v>
      </c>
      <c r="I30" s="13" t="str">
        <f>IF(NOT(Основа!AB65=0),Основа!AB65,"")</f>
        <v/>
      </c>
      <c r="J30" s="37" t="str">
        <f>IF(NOT(Основа!AC65=0),Основа!AC65,"")</f>
        <v>Гарм. 17</v>
      </c>
      <c r="K30" s="13" t="str">
        <f>IF(NOT(Основа!AD65=0),Основа!AD65,"")</f>
        <v/>
      </c>
      <c r="L30" s="13" t="str">
        <f>IF(NOT(Основа!AE65=0),Основа!AE65,"")</f>
        <v/>
      </c>
      <c r="M30" s="11" t="str">
        <f>IF(NOT(Основа!P30=0),Основа!P30,"")</f>
        <v/>
      </c>
      <c r="N30" s="137">
        <f>IF(NOT(Основа!Q30=0),Основа!Q30,"")</f>
        <v>0.60416666666666663</v>
      </c>
      <c r="O30" s="323" t="str">
        <f>IF(NOT(Основа!R30=0),Основа!R30,"")</f>
        <v/>
      </c>
      <c r="P30" s="10"/>
      <c r="Q30" s="135"/>
    </row>
    <row r="31" spans="1:17" ht="41.15" customHeight="1" x14ac:dyDescent="0.35">
      <c r="A31" s="86" t="str">
        <f>IF(NOT(Основа!A31=0),Основа!A31,"")</f>
        <v/>
      </c>
      <c r="B31" s="320" t="str">
        <f>IF(NOT(Основа!B31=0),Основа!B31,"")</f>
        <v/>
      </c>
      <c r="C31" s="42">
        <f>IF(NOT(Основа!C31=0),Основа!C31,"")</f>
        <v>0.67361111111111116</v>
      </c>
      <c r="D31" s="43" t="str">
        <f>IF(NOT(Основа!T66=0),Основа!T66,"")</f>
        <v/>
      </c>
      <c r="E31" s="45" t="str">
        <f>IF(NOT(Основа!X66=0),Основа!X66,"")</f>
        <v/>
      </c>
      <c r="F31" s="45" t="str">
        <f>IF(NOT(Основа!Y66=0),Основа!Y66,"")</f>
        <v/>
      </c>
      <c r="G31" s="45" t="str">
        <f>IF(NOT(Основа!Z66=0),Основа!Z66,"")</f>
        <v/>
      </c>
      <c r="H31" s="61" t="str">
        <f>IF(NOT(Основа!AA66=0),Основа!AA66,"")</f>
        <v/>
      </c>
      <c r="I31" s="45" t="str">
        <f>IF(NOT(Основа!AB66=0),Основа!AB66,"")</f>
        <v/>
      </c>
      <c r="J31" s="45" t="str">
        <f>IF(NOT(Основа!AC66=0),Основа!AC66,"")</f>
        <v/>
      </c>
      <c r="K31" s="45" t="str">
        <f>IF(NOT(Основа!AD66=0),Основа!AD66,"")</f>
        <v/>
      </c>
      <c r="L31" s="45" t="str">
        <f>IF(NOT(Основа!AE66=0),Основа!AE66,"")</f>
        <v/>
      </c>
      <c r="M31" s="46" t="str">
        <f>IF(NOT(Основа!P31=0),Основа!P31,"")</f>
        <v/>
      </c>
      <c r="N31" s="144">
        <f>IF(NOT(Основа!Q31=0),Основа!Q31,"")</f>
        <v>0.67361111111111116</v>
      </c>
      <c r="O31" s="323" t="str">
        <f>IF(NOT(Основа!R31=0),Основа!R31,"")</f>
        <v/>
      </c>
      <c r="P31" s="42"/>
      <c r="Q31" s="135"/>
    </row>
    <row r="32" spans="1:17" ht="41.15" customHeight="1" thickBot="1" x14ac:dyDescent="0.4">
      <c r="A32" s="86" t="str">
        <f>IF(NOT(Основа!A32=0),Основа!A32,"")</f>
        <v/>
      </c>
      <c r="B32" s="328" t="str">
        <f>IF(NOT(Основа!B32=0),Основа!B32,"")</f>
        <v/>
      </c>
      <c r="C32" s="90">
        <f>IF(NOT(Основа!C32=0),Основа!C32,"")</f>
        <v>0.74305555555555547</v>
      </c>
      <c r="D32" s="66" t="str">
        <f>IF(NOT(Основа!T67=0),Основа!T67,"")</f>
        <v/>
      </c>
      <c r="E32" s="67" t="str">
        <f>IF(NOT(Основа!X67=0),Основа!X67,"")</f>
        <v/>
      </c>
      <c r="F32" s="67" t="str">
        <f>IF(NOT(Основа!Y67=0),Основа!Y67,"")</f>
        <v/>
      </c>
      <c r="G32" s="67" t="str">
        <f>IF(NOT(Основа!Z67=0),Основа!Z67,"")</f>
        <v/>
      </c>
      <c r="H32" s="67" t="str">
        <f>IF(NOT(Основа!AA67=0),Основа!AA67,"")</f>
        <v/>
      </c>
      <c r="I32" s="67" t="str">
        <f>IF(NOT(Основа!AB67=0),Основа!AB67,"")</f>
        <v/>
      </c>
      <c r="J32" s="67" t="str">
        <f>IF(NOT(Основа!AC67=0),Основа!AC67,"")</f>
        <v/>
      </c>
      <c r="K32" s="67" t="str">
        <f>IF(NOT(Основа!AD67=0),Основа!AD67,"")</f>
        <v/>
      </c>
      <c r="L32" s="67" t="str">
        <f>IF(NOT(Основа!AE67=0),Основа!AE67,"")</f>
        <v/>
      </c>
      <c r="M32" s="68" t="str">
        <f>IF(NOT(Основа!P32=0),Основа!P32,"")</f>
        <v/>
      </c>
      <c r="N32" s="145">
        <f>IF(NOT(Основа!Q32=0),Основа!Q32,"")</f>
        <v>0.74305555555555547</v>
      </c>
      <c r="O32" s="400" t="str">
        <f>IF(NOT(Основа!R32=0),Основа!R32,"")</f>
        <v/>
      </c>
      <c r="P32" s="90"/>
      <c r="Q32" s="135"/>
    </row>
    <row r="33" spans="1:17" ht="41.15" customHeight="1" thickTop="1" x14ac:dyDescent="0.35">
      <c r="A33" s="86" t="str">
        <f>IF(NOT(Основа!A33=0),Основа!A33,"")</f>
        <v/>
      </c>
      <c r="B33" s="325" t="str">
        <f>IF(NOT(Основа!B33=0),Основа!B33,"")</f>
        <v>пятница</v>
      </c>
      <c r="C33" s="5">
        <f>IF(NOT(Основа!C33=0),Основа!C33,"")</f>
        <v>0.375</v>
      </c>
      <c r="D33" s="7" t="str">
        <f>IF(NOT(Основа!T68=0),Основа!T68,"")</f>
        <v/>
      </c>
      <c r="E33" s="76" t="str">
        <f>IF(NOT(Основа!X68=0),Основа!X68,"")</f>
        <v xml:space="preserve">М.лит. (1) 26 </v>
      </c>
      <c r="F33" s="76" t="str">
        <f>IF(NOT(Основа!Y68=0),Основа!Y68,"")</f>
        <v xml:space="preserve">М.лит. (1) 26 </v>
      </c>
      <c r="G33" s="8" t="str">
        <f>IF(NOT(Основа!Z68=0),Основа!Z68,"")</f>
        <v/>
      </c>
      <c r="H33" s="8" t="str">
        <f>IF(NOT(Основа!AA68=0),Основа!AA68,"")</f>
        <v>Гарм. 35</v>
      </c>
      <c r="I33" s="7" t="str">
        <f>IF(NOT(Основа!AB68=0),Основа!AB68,"")</f>
        <v/>
      </c>
      <c r="J33" s="7" t="str">
        <f>IF(NOT(Основа!AC68=0),Основа!AC68,"")</f>
        <v/>
      </c>
      <c r="K33" s="7" t="str">
        <f>IF(NOT(Основа!AD68=0),Основа!AD68,"")</f>
        <v/>
      </c>
      <c r="L33" s="7" t="str">
        <f>IF(NOT(Основа!AE68=0),Основа!AE68,"")</f>
        <v/>
      </c>
      <c r="M33" s="56" t="str">
        <f>IF(NOT(Основа!P33=0),Основа!P33,"")</f>
        <v/>
      </c>
      <c r="N33" s="136">
        <f>IF(NOT(Основа!Q33=0),Основа!Q33,"")</f>
        <v>0.375</v>
      </c>
      <c r="O33" s="397" t="str">
        <f>IF(NOT(Основа!R33=0),Основа!R33,"")</f>
        <v>пятница</v>
      </c>
      <c r="P33" s="5"/>
      <c r="Q33" s="135"/>
    </row>
    <row r="34" spans="1:17" ht="41.15" customHeight="1" x14ac:dyDescent="0.35">
      <c r="A34" s="86" t="str">
        <f>IF(NOT(Основа!A34=0),Основа!A34,"")</f>
        <v/>
      </c>
      <c r="B34" s="326" t="str">
        <f>IF(NOT(Основа!B34=0),Основа!B34,"")</f>
        <v/>
      </c>
      <c r="C34" s="10">
        <f>IF(NOT(Основа!C34=0),Основа!C34,"")</f>
        <v>0.44791666666666669</v>
      </c>
      <c r="D34" s="11" t="str">
        <f>IF(NOT(Основа!T69=0),Основа!T69,"")</f>
        <v>Гарм. 33</v>
      </c>
      <c r="E34" s="11" t="str">
        <f>IF(NOT(Основа!X69=0),Основа!X69,"")</f>
        <v>10:55 Оркестр Зал II к.</v>
      </c>
      <c r="F34" s="11" t="str">
        <f>IF(NOT(Основа!Y69=0),Основа!Y69,"")</f>
        <v>Оркестр БЗ</v>
      </c>
      <c r="G34" s="11" t="str">
        <f>IF(NOT(Основа!Z69=0),Основа!Z69,"")</f>
        <v>Сольф. 200</v>
      </c>
      <c r="H34" s="11" t="str">
        <f>IF(NOT(Основа!AA69=0),Основа!AA69,"")</f>
        <v>11:35 М.лит. 26</v>
      </c>
      <c r="I34" s="11" t="str">
        <f>IF(NOT(Основа!AB69=0),Основа!AB69,"")</f>
        <v>11:35 М.лит. 26</v>
      </c>
      <c r="J34" s="11" t="str">
        <f>IF(NOT(Основа!AC69=0),Основа!AC69,"")</f>
        <v>Физ-ра (2 чел.) / 
АМП (1 чел.) 24</v>
      </c>
      <c r="K34" s="11" t="str">
        <f>IF(NOT(Основа!AD69=0),Основа!AD69,"")</f>
        <v/>
      </c>
      <c r="L34" s="11" t="str">
        <f>IF(NOT(Основа!AE69=0),Основа!AE69,"")</f>
        <v/>
      </c>
      <c r="M34" s="11" t="str">
        <f>IF(NOT(Основа!P34=0),Основа!P34,"")</f>
        <v/>
      </c>
      <c r="N34" s="137">
        <f>IF(NOT(Основа!Q34=0),Основа!Q34,"")</f>
        <v>0.44791666666666669</v>
      </c>
      <c r="O34" s="401" t="str">
        <f>IF(NOT(Основа!R34=0),Основа!R34,"")</f>
        <v/>
      </c>
      <c r="P34" s="10"/>
      <c r="Q34" s="135"/>
    </row>
    <row r="35" spans="1:17" ht="41.15" customHeight="1" x14ac:dyDescent="0.35">
      <c r="A35" s="86" t="str">
        <f>IF(NOT(Основа!A35=0),Основа!A35,"")</f>
        <v/>
      </c>
      <c r="B35" s="326" t="str">
        <f>IF(NOT(Основа!B35=0),Основа!B35,"")</f>
        <v/>
      </c>
      <c r="C35" s="16">
        <f>IF(NOT(Основа!C35=0),Основа!C35,"")</f>
        <v>0.53472222222222221</v>
      </c>
      <c r="D35" s="17" t="str">
        <f>IF(NOT(Основа!T70=0),Основа!T70,"")</f>
        <v>13:25 М.лит. (1) 33</v>
      </c>
      <c r="E35" s="17" t="str">
        <f>IF(NOT(Основа!X70=0),Основа!X70,"")</f>
        <v/>
      </c>
      <c r="F35" s="17" t="str">
        <f>IF(NOT(Основа!Y70=0),Основа!Y70,"")</f>
        <v>Гарм. 27</v>
      </c>
      <c r="G35" s="19" t="str">
        <f>IF(NOT(Основа!Z70=0),Основа!Z70,"")</f>
        <v>13:25 М.лит. (1) 33</v>
      </c>
      <c r="H35" s="19" t="str">
        <f>IF(NOT(Основа!AA70=0),Основа!AA70,"")</f>
        <v>Хор БЗ</v>
      </c>
      <c r="I35" s="18" t="str">
        <f>IF(NOT(Основа!AB70=0),Основа!AB70,"")</f>
        <v xml:space="preserve">Вок. анс. МЗ </v>
      </c>
      <c r="J35" s="41" t="str">
        <f>IF(NOT(Основа!AC70=0),Основа!AC70,"")</f>
        <v>Сольф. 10</v>
      </c>
      <c r="K35" s="19" t="str">
        <f>IF(NOT(Основа!AD70=0),Основа!AD70,"")</f>
        <v/>
      </c>
      <c r="L35" s="79" t="str">
        <f>IF(NOT(Основа!AE70=0),Основа!AE70,"")</f>
        <v/>
      </c>
      <c r="M35" s="59" t="str">
        <f>IF(NOT(Основа!P35=0),Основа!P35,"")</f>
        <v/>
      </c>
      <c r="N35" s="138">
        <f>IF(NOT(Основа!Q35=0),Основа!Q35,"")</f>
        <v>0.53472222222222221</v>
      </c>
      <c r="O35" s="401" t="str">
        <f>IF(NOT(Основа!R35=0),Основа!R35,"")</f>
        <v/>
      </c>
      <c r="P35" s="16"/>
      <c r="Q35" s="135"/>
    </row>
    <row r="36" spans="1:17" ht="41.15" customHeight="1" x14ac:dyDescent="0.35">
      <c r="A36" s="86" t="str">
        <f>IF(NOT(Основа!A36=0),Основа!A36,"")</f>
        <v/>
      </c>
      <c r="B36" s="326" t="str">
        <f>IF(NOT(Основа!B36=0),Основа!B36,"")</f>
        <v/>
      </c>
      <c r="C36" s="10">
        <f>IF(NOT(Основа!C36=0),Основа!C36,"")</f>
        <v>0.60416666666666663</v>
      </c>
      <c r="D36" s="11" t="str">
        <f>IF(NOT(Основа!T71=0),Основа!T71,"")</f>
        <v>Фил. муз. (1) 35</v>
      </c>
      <c r="E36" s="22" t="str">
        <f>IF(NOT(Основа!X71=0),Основа!X71,"")</f>
        <v/>
      </c>
      <c r="F36" s="22" t="str">
        <f>IF(NOT(Основа!Y71=0),Основа!Y71,"")</f>
        <v>Физ-ра (4 чел.)</v>
      </c>
      <c r="G36" s="13" t="str">
        <f>IF(NOT(Основа!Z71=0),Основа!Z71,"")</f>
        <v/>
      </c>
      <c r="H36" s="13" t="str">
        <f>IF(NOT(Основа!AA71=0),Основа!AA71,"")</f>
        <v>Физ-ра</v>
      </c>
      <c r="I36" s="11" t="str">
        <f>IF(NOT(Основа!AB71=0),Основа!AB71,"")</f>
        <v>Сольф. 29</v>
      </c>
      <c r="J36" s="13" t="str">
        <f>IF(NOT(Основа!AC71=0),Основа!AC71,"")</f>
        <v>Физ-ра (1 чел.) / 
АМП (1,5) (1 чел.) 25</v>
      </c>
      <c r="K36" s="11" t="str">
        <f>IF(NOT(Основа!AD71=0),Основа!AD71,"")</f>
        <v/>
      </c>
      <c r="L36" s="11" t="str">
        <f>IF(NOT(Основа!AE71=0),Основа!AE71,"")</f>
        <v/>
      </c>
      <c r="M36" s="38" t="str">
        <f>IF(NOT(Основа!P36=0),Основа!P36,"")</f>
        <v/>
      </c>
      <c r="N36" s="137">
        <f>IF(NOT(Основа!Q36=0),Основа!Q36,"")</f>
        <v>0.60416666666666663</v>
      </c>
      <c r="O36" s="401" t="str">
        <f>IF(NOT(Основа!R36=0),Основа!R36,"")</f>
        <v/>
      </c>
      <c r="P36" s="10"/>
      <c r="Q36" s="135"/>
    </row>
    <row r="37" spans="1:17" ht="41.15" customHeight="1" thickBot="1" x14ac:dyDescent="0.4">
      <c r="A37" s="86" t="str">
        <f>IF(NOT(Основа!A37=0),Основа!A37,"")</f>
        <v/>
      </c>
      <c r="B37" s="327" t="str">
        <f>IF(NOT(Основа!B37=0),Основа!B37,"")</f>
        <v/>
      </c>
      <c r="C37" s="103">
        <f>IF(NOT(Основа!C37=0),Основа!C37,"")</f>
        <v>0.67361111111111116</v>
      </c>
      <c r="D37" s="107" t="str">
        <f>IF(NOT(Основа!T72=0),Основа!T72,"")</f>
        <v/>
      </c>
      <c r="E37" s="24" t="str">
        <f>IF(NOT(Основа!X72=0),Основа!X72,"")</f>
        <v/>
      </c>
      <c r="F37" s="24" t="str">
        <f>IF(NOT(Основа!Y72=0),Основа!Y72,"")</f>
        <v/>
      </c>
      <c r="G37" s="104" t="str">
        <f>IF(NOT(Основа!Z72=0),Основа!Z72,"")</f>
        <v/>
      </c>
      <c r="H37" s="104" t="str">
        <f>IF(NOT(Основа!AA72=0),Основа!AA72,"")</f>
        <v/>
      </c>
      <c r="I37" s="104" t="str">
        <f>IF(NOT(Основа!AB72=0),Основа!AB72,"")</f>
        <v>Хор.аранж. (3 чел.) + Хор. аранж. (3 чел.) 17</v>
      </c>
      <c r="J37" s="104" t="str">
        <f>IF(NOT(Основа!AC72=0),Основа!AC72,"")</f>
        <v>15:45 АМП (1,5) 
(1 чел.) 25</v>
      </c>
      <c r="K37" s="104" t="str">
        <f>IF(NOT(Основа!AD72=0),Основа!AD72,"")</f>
        <v/>
      </c>
      <c r="L37" s="104" t="str">
        <f>IF(NOT(Основа!AE72=0),Основа!AE72,"")</f>
        <v/>
      </c>
      <c r="M37" s="108" t="str">
        <f>IF(NOT(Основа!P37=0),Основа!P37,"")</f>
        <v/>
      </c>
      <c r="N37" s="141">
        <f>IF(NOT(Основа!Q37=0),Основа!Q37,"")</f>
        <v>0.67361111111111116</v>
      </c>
      <c r="O37" s="324" t="str">
        <f>IF(NOT(Основа!R37=0),Основа!R37,"")</f>
        <v/>
      </c>
      <c r="P37" s="103"/>
      <c r="Q37" s="135"/>
    </row>
    <row r="38" spans="1:17" ht="41.15" customHeight="1" thickTop="1" x14ac:dyDescent="0.35">
      <c r="A38" s="86" t="str">
        <f>IF(NOT(Основа!A38=0),Основа!A38,"")</f>
        <v/>
      </c>
      <c r="B38" s="325" t="str">
        <f>IF(NOT(Основа!B38=0),Основа!B38,"")</f>
        <v>суббота</v>
      </c>
      <c r="C38" s="5">
        <f>IF(NOT(Основа!C38=0),Основа!C38,"")</f>
        <v>0.375</v>
      </c>
      <c r="D38" s="7" t="str">
        <f>IF(NOT(Основа!T73=0),Основа!T73,"")</f>
        <v/>
      </c>
      <c r="E38" s="8" t="str">
        <f>IF(NOT(Основа!X73=0),Основа!X73,"")</f>
        <v/>
      </c>
      <c r="F38" s="8" t="str">
        <f>IF(NOT(Основа!Y73=0),Основа!Y73,"")</f>
        <v/>
      </c>
      <c r="G38" s="8" t="str">
        <f>IF(NOT(Основа!Z73=0),Основа!Z73,"")</f>
        <v/>
      </c>
      <c r="H38" s="8" t="str">
        <f>IF(NOT(Основа!AA73=0),Основа!AA73,"")</f>
        <v/>
      </c>
      <c r="I38" s="8" t="str">
        <f>IF(NOT(Основа!AB73=0),Основа!AB73,"")</f>
        <v/>
      </c>
      <c r="J38" s="8" t="str">
        <f>IF(NOT(Основа!AC73=0),Основа!AC73,"")</f>
        <v/>
      </c>
      <c r="K38" s="8" t="str">
        <f>IF(NOT(Основа!AD73=0),Основа!AD73,"")</f>
        <v/>
      </c>
      <c r="L38" s="8" t="str">
        <f>IF(NOT(Основа!AE73=0),Основа!AE73,"")</f>
        <v/>
      </c>
      <c r="M38" s="56" t="str">
        <f>IF(NOT(Основа!P38=0),Основа!P38,"")</f>
        <v/>
      </c>
      <c r="N38" s="136">
        <f>IF(NOT(Основа!Q38=0),Основа!Q38,"")</f>
        <v>0.375</v>
      </c>
      <c r="O38" s="397" t="str">
        <f>IF(NOT(Основа!R38=0),Основа!R38,"")</f>
        <v>суббота</v>
      </c>
      <c r="P38" s="5"/>
      <c r="Q38" s="135"/>
    </row>
    <row r="39" spans="1:17" ht="41.15" customHeight="1" x14ac:dyDescent="0.35">
      <c r="A39" s="86" t="str">
        <f>IF(NOT(Основа!A39=0),Основа!A39,"")</f>
        <v/>
      </c>
      <c r="B39" s="320" t="str">
        <f>IF(NOT(Основа!B39=0),Основа!B39,"")</f>
        <v/>
      </c>
      <c r="C39" s="10">
        <f>IF(NOT(Основа!C39=0),Основа!C39,"")</f>
        <v>0.44791666666666669</v>
      </c>
      <c r="D39" s="32" t="str">
        <f>IF(NOT(Основа!T74=0),Основа!T74,"")</f>
        <v/>
      </c>
      <c r="E39" s="34" t="str">
        <f>IF(NOT(Основа!X74=0),Основа!X74,"")</f>
        <v/>
      </c>
      <c r="F39" s="34" t="str">
        <f>IF(NOT(Основа!Y74=0),Основа!Y74,"")</f>
        <v>Ист.исп.иск. 33</v>
      </c>
      <c r="G39" s="34" t="str">
        <f>IF(NOT(Основа!Z74=0),Основа!Z74,"")</f>
        <v>10:55 Ит.яз. (1) 35</v>
      </c>
      <c r="H39" s="34" t="str">
        <f>IF(NOT(Основа!AA74=0),Основа!AA74,"")</f>
        <v/>
      </c>
      <c r="I39" s="34" t="str">
        <f>IF(NOT(Основа!AB74=0),Основа!AB74,"")</f>
        <v>Метод. 29</v>
      </c>
      <c r="J39" s="34" t="str">
        <f>IF(NOT(Основа!AC74=0),Основа!AC74,"")</f>
        <v/>
      </c>
      <c r="K39" s="34" t="str">
        <f>IF(NOT(Основа!AD74=0),Основа!AD74,"")</f>
        <v/>
      </c>
      <c r="L39" s="34" t="str">
        <f>IF(NOT(Основа!AE74=0),Основа!AE74,"")</f>
        <v/>
      </c>
      <c r="M39" s="84" t="str">
        <f>IF(NOT(Основа!P39=0),Основа!P39,"")</f>
        <v/>
      </c>
      <c r="N39" s="137">
        <f>IF(NOT(Основа!Q39=0),Основа!Q39,"")</f>
        <v>0.44791666666666669</v>
      </c>
      <c r="O39" s="398" t="str">
        <f>IF(NOT(Основа!R39=0),Основа!R39,"")</f>
        <v/>
      </c>
      <c r="P39" s="10"/>
      <c r="Q39" s="135"/>
    </row>
    <row r="40" spans="1:17" ht="41.15" customHeight="1" x14ac:dyDescent="0.35">
      <c r="A40" s="86" t="str">
        <f>IF(NOT(Основа!A40=0),Основа!A40,"")</f>
        <v/>
      </c>
      <c r="B40" s="320" t="str">
        <f>IF(NOT(Основа!B40=0),Основа!B40,"")</f>
        <v/>
      </c>
      <c r="C40" s="16">
        <f>IF(NOT(Основа!C40=0),Основа!C40,"")</f>
        <v>0.53472222222222221</v>
      </c>
      <c r="D40" s="17" t="str">
        <f>IF(NOT(Основа!T75=0),Основа!T75,"")</f>
        <v/>
      </c>
      <c r="E40" s="19" t="str">
        <f>IF(NOT(Основа!X75=0),Основа!X75,"")</f>
        <v>12:30 Англ. яз. 26 + 13:40 Анс. фл. Зал II к.</v>
      </c>
      <c r="F40" s="17" t="str">
        <f>IF(NOT(Основа!Y75=0),Основа!Y75,"")</f>
        <v>12:30 Англ. яз. (1) 26</v>
      </c>
      <c r="G40" s="19" t="str">
        <f>IF(NOT(Основа!Z75=0),Основа!Z75,"")</f>
        <v>12:35 Хор БЗ МЗ</v>
      </c>
      <c r="H40" s="19" t="str">
        <f>IF(NOT(Основа!AA75=0),Основа!AA75,"")</f>
        <v/>
      </c>
      <c r="I40" s="19" t="str">
        <f>IF(NOT(Основа!AB75=0),Основа!AB75,"")</f>
        <v>12:35 Хор БЗ МЗ</v>
      </c>
      <c r="J40" s="19" t="str">
        <f>IF(NOT(Основа!AC75=0),Основа!AC75,"")</f>
        <v>Осн.муз.крит. 17</v>
      </c>
      <c r="K40" s="19" t="str">
        <f>IF(NOT(Основа!AD75=0),Основа!AD75,"")</f>
        <v/>
      </c>
      <c r="L40" s="19" t="str">
        <f>IF(NOT(Основа!AE75=0),Основа!AE75,"")</f>
        <v/>
      </c>
      <c r="M40" s="59" t="str">
        <f>IF(NOT(Основа!P40=0),Основа!P40,"")</f>
        <v/>
      </c>
      <c r="N40" s="138">
        <f>IF(NOT(Основа!Q40=0),Основа!Q40,"")</f>
        <v>0.53472222222222221</v>
      </c>
      <c r="O40" s="398" t="str">
        <f>IF(NOT(Основа!R40=0),Основа!R40,"")</f>
        <v/>
      </c>
      <c r="P40" s="16"/>
      <c r="Q40" s="135"/>
    </row>
    <row r="41" spans="1:17" ht="41.15" customHeight="1" thickBot="1" x14ac:dyDescent="0.4">
      <c r="A41" s="86" t="str">
        <f>IF(NOT(Основа!A41=0),Основа!A41,"")</f>
        <v/>
      </c>
      <c r="B41" s="320" t="str">
        <f>IF(NOT(Основа!B41=0),Основа!B41,"")</f>
        <v/>
      </c>
      <c r="C41" s="10">
        <f>IF(NOT(Основа!C41=0),Основа!C41,"")</f>
        <v>0.60416666666666663</v>
      </c>
      <c r="D41" s="11" t="str">
        <f>IF(NOT(Основа!T76=0),Основа!T76,"")</f>
        <v/>
      </c>
      <c r="E41" s="11" t="str">
        <f>IF(NOT(Основа!X76=0),Основа!X76,"")</f>
        <v>Анс. флейт (1)
Зал II к.</v>
      </c>
      <c r="F41" s="11" t="str">
        <f>IF(NOT(Основа!Y76=0),Основа!Y76,"")</f>
        <v/>
      </c>
      <c r="G41" s="11" t="str">
        <f>IF(NOT(Основа!Z76=0),Основа!Z76,"")</f>
        <v/>
      </c>
      <c r="H41" s="13" t="str">
        <f>IF(NOT(Основа!AA76=0),Основа!AA76,"")</f>
        <v>Англ. яз. (1) 26</v>
      </c>
      <c r="I41" s="13" t="str">
        <f>IF(NOT(Основа!AB76=0),Основа!AB76,"")</f>
        <v>Англ. яз. (1) 26 + 
Инд. гарм. 27</v>
      </c>
      <c r="J41" s="13" t="str">
        <f>IF(NOT(Основа!AC76=0),Основа!AC76,"")</f>
        <v>Англ. яз. (1) (2 чел.) 26</v>
      </c>
      <c r="K41" s="13" t="str">
        <f>IF(NOT(Основа!AD76=0),Основа!AD76,"")</f>
        <v/>
      </c>
      <c r="L41" s="13" t="str">
        <f>IF(NOT(Основа!AE76=0),Основа!AE76,"")</f>
        <v/>
      </c>
      <c r="M41" s="38" t="str">
        <f>IF(NOT(Основа!P41=0),Основа!P41,"")</f>
        <v/>
      </c>
      <c r="N41" s="137">
        <f>IF(NOT(Основа!Q41=0),Основа!Q41,"")</f>
        <v>0.60416666666666663</v>
      </c>
      <c r="O41" s="398" t="str">
        <f>IF(NOT(Основа!R41=0),Основа!R41,"")</f>
        <v/>
      </c>
      <c r="P41" s="10"/>
      <c r="Q41" s="135"/>
    </row>
    <row r="42" spans="1:17" ht="41.15" hidden="1" customHeight="1" x14ac:dyDescent="0.35">
      <c r="A42" s="86" t="str">
        <f>IF(NOT(Основа!A42=0),Основа!A42,"")</f>
        <v/>
      </c>
      <c r="B42" s="320" t="str">
        <f>IF(NOT(Основа!B42=0),Основа!B42,"")</f>
        <v/>
      </c>
      <c r="C42" s="23">
        <f>IF(NOT(Основа!C42=0),Основа!C42,"")</f>
        <v>0.67361111111111116</v>
      </c>
      <c r="D42" s="25" t="str">
        <f>IF(NOT(Основа!T77=0),Основа!T77,"")</f>
        <v/>
      </c>
      <c r="E42" s="25" t="str">
        <f>IF(NOT(Основа!X77=0),Основа!X77,"")</f>
        <v/>
      </c>
      <c r="F42" s="25" t="str">
        <f>IF(NOT(Основа!Y77=0),Основа!Y77,"")</f>
        <v/>
      </c>
      <c r="G42" s="25" t="str">
        <f>IF(NOT(Основа!Z77=0),Основа!Z77,"")</f>
        <v/>
      </c>
      <c r="H42" s="25" t="str">
        <f>IF(NOT(Основа!AA77=0),Основа!AA77,"")</f>
        <v/>
      </c>
      <c r="I42" s="25" t="str">
        <f>IF(NOT(Основа!AB77=0),Основа!AB77,"")</f>
        <v/>
      </c>
      <c r="J42" s="25" t="str">
        <f>IF(NOT(Основа!AC77=0),Основа!AC77,"")</f>
        <v/>
      </c>
      <c r="K42" s="25" t="str">
        <f>IF(NOT(Основа!AD77=0),Основа!AD77,"")</f>
        <v/>
      </c>
      <c r="L42" s="25" t="str">
        <f>IF(NOT(Основа!AE77=0),Основа!AE77,"")</f>
        <v/>
      </c>
      <c r="M42" s="62" t="str">
        <f>IF(NOT(Основа!P42=0),Основа!P42,"")</f>
        <v/>
      </c>
      <c r="N42" s="139">
        <f>IF(NOT(Основа!Q42=0),Основа!Q42,"")</f>
        <v>0.67361111111111116</v>
      </c>
      <c r="O42" s="398" t="str">
        <f>IF(NOT(Основа!R42=0),Основа!R42,"")</f>
        <v/>
      </c>
      <c r="P42" s="23"/>
      <c r="Q42" s="135"/>
    </row>
    <row r="43" spans="1:17" ht="41.15" hidden="1" customHeight="1" thickBot="1" x14ac:dyDescent="0.55000000000000004">
      <c r="A43" s="86" t="str">
        <f>IF(NOT(Основа!A43=0),Основа!A43,"")</f>
        <v/>
      </c>
      <c r="B43" s="328" t="str">
        <f>IF(NOT(Основа!B43=0),Основа!B43,"")</f>
        <v/>
      </c>
      <c r="C43" s="70">
        <f>IF(NOT(Основа!C43=0),Основа!C43,"")</f>
        <v>0.74305555555555547</v>
      </c>
      <c r="D43" s="80" t="str">
        <f>IF(NOT(Основа!T78=0),Основа!T78,"")</f>
        <v/>
      </c>
      <c r="E43" s="81" t="str">
        <f>IF(NOT(Основа!X78=0),Основа!X78,"")</f>
        <v/>
      </c>
      <c r="F43" s="67" t="str">
        <f>IF(NOT(Основа!Y78=0),Основа!Y78,"")</f>
        <v/>
      </c>
      <c r="G43" s="81" t="str">
        <f>IF(NOT(Основа!Z78=0),Основа!Z78,"")</f>
        <v/>
      </c>
      <c r="H43" s="81" t="str">
        <f>IF(NOT(Основа!AA78=0),Основа!AA78,"")</f>
        <v/>
      </c>
      <c r="I43" s="67" t="str">
        <f>IF(NOT(Основа!AB78=0),Основа!AB78,"")</f>
        <v/>
      </c>
      <c r="J43" s="67" t="str">
        <f>IF(NOT(Основа!AC78=0),Основа!AC78,"")</f>
        <v/>
      </c>
      <c r="K43" s="67" t="str">
        <f>IF(NOT(Основа!AD78=0),Основа!AD78,"")</f>
        <v/>
      </c>
      <c r="L43" s="67" t="str">
        <f>IF(NOT(Основа!AE78=0),Основа!AE78,"")</f>
        <v/>
      </c>
      <c r="M43" s="82" t="str">
        <f>IF(NOT(Основа!P43=0),Основа!P43,"")</f>
        <v/>
      </c>
      <c r="N43" s="140">
        <f>IF(NOT(Основа!Q43=0),Основа!Q43,"")</f>
        <v>0.74305555555555547</v>
      </c>
      <c r="O43" s="399" t="str">
        <f>IF(NOT(Основа!R43=0),Основа!R43,"")</f>
        <v/>
      </c>
      <c r="P43" s="70"/>
      <c r="Q43" s="135"/>
    </row>
    <row r="44" spans="1:17" ht="23.5" hidden="1" thickTop="1" thickBot="1" x14ac:dyDescent="0.4">
      <c r="B44" s="332"/>
      <c r="C44" s="334"/>
      <c r="D44" s="53"/>
      <c r="E44" s="3"/>
      <c r="F44" s="3"/>
      <c r="G44" s="161"/>
      <c r="H44" s="3"/>
      <c r="I44" s="3"/>
      <c r="J44" s="3"/>
      <c r="K44" s="3"/>
      <c r="L44" s="3"/>
      <c r="M44" s="55"/>
      <c r="N44" s="346"/>
      <c r="O44" s="345"/>
      <c r="P44" s="347"/>
    </row>
    <row r="45" spans="1:17" ht="23.5" hidden="1" thickTop="1" x14ac:dyDescent="0.35">
      <c r="B45" s="325"/>
      <c r="C45" s="5"/>
      <c r="D45" s="8"/>
      <c r="E45" s="8"/>
      <c r="F45" s="8"/>
      <c r="G45" s="76"/>
      <c r="H45" s="8"/>
      <c r="I45" s="49"/>
      <c r="J45" s="8"/>
      <c r="K45" s="8"/>
      <c r="L45" s="8"/>
      <c r="M45" s="57"/>
      <c r="N45" s="5"/>
      <c r="O45" s="363"/>
      <c r="P45" s="5"/>
    </row>
    <row r="46" spans="1:17" ht="23.5" hidden="1" thickTop="1" x14ac:dyDescent="0.35">
      <c r="B46" s="320"/>
      <c r="C46" s="10"/>
      <c r="D46" s="13"/>
      <c r="E46" s="32"/>
      <c r="F46" s="32"/>
      <c r="G46" s="149"/>
      <c r="H46" s="13"/>
      <c r="I46" s="13"/>
      <c r="J46" s="32"/>
      <c r="K46" s="32"/>
      <c r="L46" s="13"/>
      <c r="M46" s="39"/>
      <c r="N46" s="10"/>
      <c r="O46" s="364"/>
      <c r="P46" s="10"/>
    </row>
    <row r="47" spans="1:17" ht="23.5" hidden="1" thickTop="1" x14ac:dyDescent="0.35">
      <c r="B47" s="320"/>
      <c r="C47" s="16"/>
      <c r="D47" s="19"/>
      <c r="E47" s="19"/>
      <c r="F47" s="19"/>
      <c r="G47" s="18"/>
      <c r="H47" s="41"/>
      <c r="I47" s="19"/>
      <c r="J47" s="41"/>
      <c r="K47" s="41"/>
      <c r="L47" s="19"/>
      <c r="M47" s="60"/>
      <c r="N47" s="16"/>
      <c r="O47" s="364"/>
      <c r="P47" s="16"/>
    </row>
    <row r="48" spans="1:17" ht="23.5" hidden="1" thickTop="1" x14ac:dyDescent="0.35">
      <c r="B48" s="320"/>
      <c r="C48" s="10"/>
      <c r="D48" s="11"/>
      <c r="E48" s="13"/>
      <c r="F48" s="13"/>
      <c r="G48" s="37"/>
      <c r="H48" s="13"/>
      <c r="I48" s="32"/>
      <c r="J48" s="32"/>
      <c r="K48" s="32"/>
      <c r="L48" s="13"/>
      <c r="M48" s="39"/>
      <c r="N48" s="10"/>
      <c r="O48" s="364"/>
      <c r="P48" s="10"/>
    </row>
    <row r="49" spans="1:16" ht="23.5" hidden="1" thickTop="1" x14ac:dyDescent="0.35">
      <c r="A49" s="123"/>
      <c r="B49" s="320"/>
      <c r="C49" s="42"/>
      <c r="D49" s="45"/>
      <c r="E49" s="25"/>
      <c r="F49" s="25"/>
      <c r="G49" s="151"/>
      <c r="H49" s="45"/>
      <c r="I49" s="61"/>
      <c r="J49" s="45"/>
      <c r="K49" s="61"/>
      <c r="L49" s="45"/>
      <c r="M49" s="47"/>
      <c r="N49" s="42"/>
      <c r="O49" s="364"/>
      <c r="P49" s="42"/>
    </row>
    <row r="50" spans="1:16" ht="24" hidden="1" thickTop="1" thickBot="1" x14ac:dyDescent="0.4">
      <c r="A50" s="123"/>
      <c r="B50" s="328"/>
      <c r="C50" s="90"/>
      <c r="D50" s="111"/>
      <c r="E50" s="111"/>
      <c r="F50" s="111"/>
      <c r="G50" s="152"/>
      <c r="H50" s="111"/>
      <c r="I50" s="111"/>
      <c r="J50" s="111"/>
      <c r="K50" s="111"/>
      <c r="L50" s="113"/>
      <c r="M50" s="115"/>
      <c r="N50" s="90"/>
      <c r="O50" s="365"/>
      <c r="P50" s="90"/>
    </row>
    <row r="51" spans="1:16" ht="23.5" hidden="1" thickTop="1" x14ac:dyDescent="0.35">
      <c r="A51" s="123"/>
      <c r="B51" s="325"/>
      <c r="C51" s="5"/>
      <c r="D51" s="7"/>
      <c r="E51" s="7"/>
      <c r="F51" s="7"/>
      <c r="G51" s="146"/>
      <c r="H51" s="7"/>
      <c r="I51" s="7"/>
      <c r="J51" s="7"/>
      <c r="K51" s="7"/>
      <c r="L51" s="8"/>
      <c r="M51" s="57"/>
      <c r="N51" s="5"/>
      <c r="O51" s="363"/>
      <c r="P51" s="5"/>
    </row>
    <row r="52" spans="1:16" ht="23.5" hidden="1" thickTop="1" x14ac:dyDescent="0.35">
      <c r="A52" s="123"/>
      <c r="B52" s="320"/>
      <c r="C52" s="10"/>
      <c r="D52" s="11"/>
      <c r="E52" s="11"/>
      <c r="F52" s="11"/>
      <c r="G52" s="22"/>
      <c r="H52" s="11"/>
      <c r="I52" s="11"/>
      <c r="J52" s="11"/>
      <c r="K52" s="11"/>
      <c r="L52" s="11"/>
      <c r="M52" s="39"/>
      <c r="N52" s="10"/>
      <c r="O52" s="364"/>
      <c r="P52" s="10"/>
    </row>
    <row r="53" spans="1:16" ht="23.5" hidden="1" thickTop="1" x14ac:dyDescent="0.35">
      <c r="B53" s="320"/>
      <c r="C53" s="16"/>
      <c r="D53" s="17"/>
      <c r="E53" s="17"/>
      <c r="F53" s="17"/>
      <c r="G53" s="18"/>
      <c r="H53" s="19"/>
      <c r="I53" s="19"/>
      <c r="J53" s="19"/>
      <c r="K53" s="19"/>
      <c r="L53" s="19"/>
      <c r="M53" s="60"/>
      <c r="N53" s="16"/>
      <c r="O53" s="364"/>
      <c r="P53" s="16"/>
    </row>
    <row r="54" spans="1:16" ht="23.5" hidden="1" thickTop="1" x14ac:dyDescent="0.35">
      <c r="B54" s="320"/>
      <c r="C54" s="10"/>
      <c r="D54" s="11"/>
      <c r="E54" s="13"/>
      <c r="F54" s="13"/>
      <c r="G54" s="37"/>
      <c r="H54" s="13"/>
      <c r="I54" s="11"/>
      <c r="J54" s="11"/>
      <c r="K54" s="11"/>
      <c r="L54" s="13"/>
      <c r="M54" s="39"/>
      <c r="N54" s="10"/>
      <c r="O54" s="364"/>
      <c r="P54" s="10"/>
    </row>
    <row r="55" spans="1:16" ht="24" hidden="1" thickTop="1" thickBot="1" x14ac:dyDescent="0.4">
      <c r="B55" s="328"/>
      <c r="C55" s="103"/>
      <c r="D55" s="107"/>
      <c r="E55" s="104"/>
      <c r="F55" s="104"/>
      <c r="G55" s="105"/>
      <c r="H55" s="104"/>
      <c r="I55" s="104"/>
      <c r="J55" s="104"/>
      <c r="K55" s="104"/>
      <c r="L55" s="104"/>
      <c r="M55" s="118"/>
      <c r="N55" s="103"/>
      <c r="O55" s="365"/>
      <c r="P55" s="103"/>
    </row>
    <row r="56" spans="1:16" ht="23.5" hidden="1" thickTop="1" x14ac:dyDescent="0.35">
      <c r="B56" s="325"/>
      <c r="C56" s="5"/>
      <c r="D56" s="7"/>
      <c r="E56" s="7"/>
      <c r="F56" s="7"/>
      <c r="G56" s="76"/>
      <c r="H56" s="8"/>
      <c r="I56" s="8"/>
      <c r="J56" s="8"/>
      <c r="K56" s="8"/>
      <c r="L56" s="8"/>
      <c r="M56" s="57"/>
      <c r="N56" s="5"/>
      <c r="O56" s="363"/>
      <c r="P56" s="5"/>
    </row>
    <row r="57" spans="1:16" ht="23.5" hidden="1" thickTop="1" x14ac:dyDescent="0.35">
      <c r="B57" s="320"/>
      <c r="C57" s="10"/>
      <c r="D57" s="11"/>
      <c r="E57" s="13"/>
      <c r="F57" s="11"/>
      <c r="G57" s="37"/>
      <c r="H57" s="13"/>
      <c r="I57" s="11"/>
      <c r="J57" s="13"/>
      <c r="K57" s="13"/>
      <c r="L57" s="13"/>
      <c r="M57" s="39"/>
      <c r="N57" s="10"/>
      <c r="O57" s="364"/>
      <c r="P57" s="10"/>
    </row>
    <row r="58" spans="1:16" ht="23.5" hidden="1" thickTop="1" x14ac:dyDescent="0.35">
      <c r="B58" s="320"/>
      <c r="C58" s="126"/>
      <c r="D58" s="336"/>
      <c r="E58" s="337"/>
      <c r="F58" s="337"/>
      <c r="G58" s="337"/>
      <c r="H58" s="337"/>
      <c r="I58" s="337"/>
      <c r="J58" s="337"/>
      <c r="K58" s="337"/>
      <c r="L58" s="337"/>
      <c r="M58" s="127"/>
      <c r="N58" s="126"/>
      <c r="O58" s="364"/>
      <c r="P58" s="126"/>
    </row>
    <row r="59" spans="1:16" ht="23.5" hidden="1" thickTop="1" x14ac:dyDescent="0.35">
      <c r="B59" s="320"/>
      <c r="C59" s="10"/>
      <c r="D59" s="11"/>
      <c r="E59" s="11"/>
      <c r="F59" s="11"/>
      <c r="G59" s="37"/>
      <c r="H59" s="13"/>
      <c r="I59" s="13"/>
      <c r="J59" s="13"/>
      <c r="K59" s="13"/>
      <c r="L59" s="13"/>
      <c r="M59" s="39"/>
      <c r="N59" s="10"/>
      <c r="O59" s="364"/>
      <c r="P59" s="10"/>
    </row>
    <row r="60" spans="1:16" ht="23.5" hidden="1" thickTop="1" x14ac:dyDescent="0.35">
      <c r="B60" s="320"/>
      <c r="C60" s="23"/>
      <c r="D60" s="24"/>
      <c r="E60" s="25"/>
      <c r="F60" s="25"/>
      <c r="G60" s="147"/>
      <c r="H60" s="25"/>
      <c r="I60" s="25"/>
      <c r="J60" s="25"/>
      <c r="K60" s="25"/>
      <c r="L60" s="25"/>
      <c r="M60" s="63"/>
      <c r="N60" s="23"/>
      <c r="O60" s="364"/>
      <c r="P60" s="23"/>
    </row>
    <row r="61" spans="1:16" ht="24" hidden="1" thickTop="1" thickBot="1" x14ac:dyDescent="0.4">
      <c r="B61" s="328"/>
      <c r="C61" s="70"/>
      <c r="D61" s="66"/>
      <c r="E61" s="67"/>
      <c r="F61" s="67"/>
      <c r="G61" s="148"/>
      <c r="H61" s="67"/>
      <c r="I61" s="67"/>
      <c r="J61" s="119"/>
      <c r="K61" s="119"/>
      <c r="L61" s="67"/>
      <c r="M61" s="69"/>
      <c r="N61" s="70"/>
      <c r="O61" s="365"/>
      <c r="P61" s="70"/>
    </row>
    <row r="62" spans="1:16" ht="23.5" hidden="1" thickTop="1" x14ac:dyDescent="0.35">
      <c r="B62" s="325"/>
      <c r="C62" s="5"/>
      <c r="D62" s="7"/>
      <c r="E62" s="7"/>
      <c r="F62" s="8"/>
      <c r="G62" s="76"/>
      <c r="H62" s="8"/>
      <c r="I62" s="8"/>
      <c r="J62" s="8"/>
      <c r="K62" s="8"/>
      <c r="L62" s="7"/>
      <c r="M62" s="57"/>
      <c r="N62" s="5"/>
      <c r="O62" s="363"/>
      <c r="P62" s="5"/>
    </row>
    <row r="63" spans="1:16" ht="23.5" hidden="1" thickTop="1" x14ac:dyDescent="0.35">
      <c r="B63" s="326"/>
      <c r="C63" s="10"/>
      <c r="D63" s="13"/>
      <c r="E63" s="13"/>
      <c r="F63" s="13"/>
      <c r="G63" s="37"/>
      <c r="H63" s="13"/>
      <c r="I63" s="13"/>
      <c r="J63" s="13"/>
      <c r="K63" s="13"/>
      <c r="L63" s="13"/>
      <c r="M63" s="39"/>
      <c r="N63" s="10"/>
      <c r="O63" s="366"/>
      <c r="P63" s="10"/>
    </row>
    <row r="64" spans="1:16" ht="23.5" hidden="1" thickTop="1" x14ac:dyDescent="0.35">
      <c r="B64" s="326"/>
      <c r="C64" s="16"/>
      <c r="D64" s="17"/>
      <c r="E64" s="17"/>
      <c r="F64" s="17"/>
      <c r="G64" s="18"/>
      <c r="H64" s="19"/>
      <c r="I64" s="19"/>
      <c r="J64" s="19"/>
      <c r="K64" s="19"/>
      <c r="L64" s="17"/>
      <c r="M64" s="60"/>
      <c r="N64" s="16"/>
      <c r="O64" s="366"/>
      <c r="P64" s="16"/>
    </row>
    <row r="65" spans="1:16" ht="23.5" hidden="1" thickTop="1" x14ac:dyDescent="0.35">
      <c r="B65" s="326"/>
      <c r="C65" s="10"/>
      <c r="D65" s="11"/>
      <c r="E65" s="13"/>
      <c r="F65" s="13"/>
      <c r="G65" s="37"/>
      <c r="H65" s="13"/>
      <c r="I65" s="13"/>
      <c r="J65" s="13"/>
      <c r="K65" s="13"/>
      <c r="L65" s="13"/>
      <c r="M65" s="39"/>
      <c r="N65" s="10"/>
      <c r="O65" s="366"/>
      <c r="P65" s="10"/>
    </row>
    <row r="66" spans="1:16" ht="23.5" hidden="1" thickTop="1" x14ac:dyDescent="0.35">
      <c r="B66" s="326"/>
      <c r="C66" s="23"/>
      <c r="D66" s="25"/>
      <c r="E66" s="25"/>
      <c r="F66" s="25"/>
      <c r="G66" s="147"/>
      <c r="H66" s="25"/>
      <c r="I66" s="25"/>
      <c r="J66" s="25"/>
      <c r="K66" s="25"/>
      <c r="L66" s="25"/>
      <c r="M66" s="124"/>
      <c r="N66" s="42"/>
      <c r="O66" s="366"/>
      <c r="P66" s="42"/>
    </row>
    <row r="67" spans="1:16" ht="24" hidden="1" thickTop="1" thickBot="1" x14ac:dyDescent="0.4">
      <c r="B67" s="327"/>
      <c r="C67" s="120"/>
      <c r="D67" s="119"/>
      <c r="E67" s="119"/>
      <c r="F67" s="119"/>
      <c r="G67" s="162"/>
      <c r="H67" s="119"/>
      <c r="I67" s="119"/>
      <c r="J67" s="119"/>
      <c r="K67" s="119"/>
      <c r="L67" s="119"/>
      <c r="M67" s="122"/>
      <c r="N67" s="70"/>
      <c r="O67" s="367"/>
      <c r="P67" s="70"/>
    </row>
    <row r="68" spans="1:16" ht="23.5" hidden="1" thickTop="1" x14ac:dyDescent="0.35">
      <c r="B68" s="325"/>
      <c r="C68" s="5"/>
      <c r="D68" s="8"/>
      <c r="E68" s="8"/>
      <c r="F68" s="8"/>
      <c r="G68" s="76"/>
      <c r="H68" s="8"/>
      <c r="I68" s="8"/>
      <c r="J68" s="8"/>
      <c r="K68" s="8"/>
      <c r="L68" s="8"/>
      <c r="M68" s="57"/>
      <c r="N68" s="5"/>
      <c r="O68" s="363"/>
      <c r="P68" s="5"/>
    </row>
    <row r="69" spans="1:16" ht="23.5" hidden="1" thickTop="1" x14ac:dyDescent="0.35">
      <c r="B69" s="320"/>
      <c r="C69" s="10"/>
      <c r="D69" s="11"/>
      <c r="E69" s="13"/>
      <c r="F69" s="13"/>
      <c r="G69" s="37"/>
      <c r="H69" s="13"/>
      <c r="I69" s="13"/>
      <c r="J69" s="11"/>
      <c r="K69" s="11"/>
      <c r="L69" s="13"/>
      <c r="M69" s="39"/>
      <c r="N69" s="10"/>
      <c r="O69" s="364"/>
      <c r="P69" s="10"/>
    </row>
    <row r="70" spans="1:16" ht="23.5" hidden="1" thickTop="1" x14ac:dyDescent="0.35">
      <c r="B70" s="320"/>
      <c r="C70" s="16"/>
      <c r="D70" s="17"/>
      <c r="E70" s="19"/>
      <c r="F70" s="19"/>
      <c r="G70" s="18"/>
      <c r="H70" s="41"/>
      <c r="I70" s="19"/>
      <c r="J70" s="17"/>
      <c r="K70" s="17"/>
      <c r="L70" s="19"/>
      <c r="M70" s="60"/>
      <c r="N70" s="16"/>
      <c r="O70" s="364"/>
      <c r="P70" s="16"/>
    </row>
    <row r="71" spans="1:16" ht="23.5" hidden="1" thickTop="1" x14ac:dyDescent="0.35">
      <c r="B71" s="320"/>
      <c r="C71" s="10"/>
      <c r="D71" s="11"/>
      <c r="E71" s="32"/>
      <c r="F71" s="13"/>
      <c r="G71" s="37"/>
      <c r="H71" s="13"/>
      <c r="I71" s="13"/>
      <c r="J71" s="13"/>
      <c r="K71" s="13"/>
      <c r="L71" s="13"/>
      <c r="M71" s="39"/>
      <c r="N71" s="10"/>
      <c r="O71" s="364"/>
      <c r="P71" s="10"/>
    </row>
    <row r="72" spans="1:16" ht="24" hidden="1" thickTop="1" thickBot="1" x14ac:dyDescent="0.4">
      <c r="B72" s="328"/>
      <c r="C72" s="103"/>
      <c r="D72" s="107"/>
      <c r="E72" s="104"/>
      <c r="F72" s="104"/>
      <c r="G72" s="105"/>
      <c r="H72" s="104"/>
      <c r="I72" s="104"/>
      <c r="J72" s="104"/>
      <c r="K72" s="104"/>
      <c r="L72" s="104"/>
      <c r="M72" s="118"/>
      <c r="N72" s="103"/>
      <c r="O72" s="365"/>
      <c r="P72" s="103"/>
    </row>
    <row r="73" spans="1:16" ht="24" hidden="1" thickTop="1" thickBot="1" x14ac:dyDescent="0.4">
      <c r="A73" s="123"/>
      <c r="B73" s="319"/>
      <c r="C73" s="5"/>
      <c r="D73" s="7"/>
      <c r="E73" s="8"/>
      <c r="F73" s="7"/>
      <c r="G73" s="76"/>
      <c r="H73" s="8"/>
      <c r="I73" s="7"/>
      <c r="J73" s="8"/>
      <c r="K73" s="8"/>
      <c r="L73" s="8"/>
      <c r="M73" s="57"/>
      <c r="N73" s="5"/>
      <c r="O73" s="359"/>
      <c r="P73" s="5"/>
    </row>
    <row r="74" spans="1:16" ht="23.5" hidden="1" thickTop="1" x14ac:dyDescent="0.35">
      <c r="A74" s="123"/>
      <c r="B74" s="320"/>
      <c r="C74" s="31"/>
      <c r="D74" s="32"/>
      <c r="E74" s="32"/>
      <c r="F74" s="32"/>
      <c r="G74" s="150"/>
      <c r="H74" s="32"/>
      <c r="I74" s="32"/>
      <c r="J74" s="32"/>
      <c r="K74" s="32"/>
      <c r="L74" s="32"/>
      <c r="M74" s="85"/>
      <c r="N74" s="31"/>
      <c r="O74" s="360"/>
      <c r="P74" s="31"/>
    </row>
    <row r="75" spans="1:16" ht="23.5" hidden="1" thickTop="1" x14ac:dyDescent="0.35">
      <c r="A75" s="123"/>
      <c r="B75" s="320"/>
      <c r="C75" s="16"/>
      <c r="D75" s="17"/>
      <c r="E75" s="17"/>
      <c r="F75" s="17"/>
      <c r="G75" s="40"/>
      <c r="H75" s="17"/>
      <c r="I75" s="17"/>
      <c r="J75" s="17"/>
      <c r="K75" s="17"/>
      <c r="L75" s="17"/>
      <c r="M75" s="60"/>
      <c r="N75" s="16"/>
      <c r="O75" s="360"/>
      <c r="P75" s="16"/>
    </row>
    <row r="76" spans="1:16" ht="23.5" hidden="1" thickTop="1" x14ac:dyDescent="0.35">
      <c r="A76" s="123"/>
      <c r="B76" s="320"/>
      <c r="C76" s="10"/>
      <c r="D76" s="11"/>
      <c r="E76" s="11"/>
      <c r="F76" s="11"/>
      <c r="G76" s="37"/>
      <c r="H76" s="11"/>
      <c r="I76" s="11"/>
      <c r="J76" s="13"/>
      <c r="K76" s="13"/>
      <c r="L76" s="11"/>
      <c r="M76" s="39"/>
      <c r="N76" s="10"/>
      <c r="O76" s="360"/>
      <c r="P76" s="10"/>
    </row>
    <row r="77" spans="1:16" ht="23.5" hidden="1" thickTop="1" x14ac:dyDescent="0.35">
      <c r="A77" s="123"/>
      <c r="B77" s="320"/>
      <c r="C77" s="23"/>
      <c r="D77" s="24"/>
      <c r="E77" s="24"/>
      <c r="F77" s="24"/>
      <c r="G77" s="133"/>
      <c r="H77" s="24"/>
      <c r="I77" s="24"/>
      <c r="J77" s="25"/>
      <c r="K77" s="24"/>
      <c r="L77" s="24"/>
      <c r="M77" s="63"/>
      <c r="N77" s="23"/>
      <c r="O77" s="360"/>
      <c r="P77" s="23"/>
    </row>
    <row r="78" spans="1:16" ht="24" hidden="1" thickTop="1" thickBot="1" x14ac:dyDescent="0.4">
      <c r="A78" s="123"/>
      <c r="B78" s="321"/>
      <c r="C78" s="65"/>
      <c r="D78" s="66"/>
      <c r="E78" s="67"/>
      <c r="F78" s="67"/>
      <c r="G78" s="148"/>
      <c r="H78" s="67"/>
      <c r="I78" s="67"/>
      <c r="J78" s="67"/>
      <c r="K78" s="67"/>
      <c r="L78" s="67"/>
      <c r="M78" s="69"/>
      <c r="N78" s="70"/>
      <c r="O78" s="361"/>
      <c r="P78" s="70"/>
    </row>
    <row r="79" spans="1:16" ht="15" thickTop="1" x14ac:dyDescent="0.35">
      <c r="B79" s="203"/>
      <c r="C79" s="203"/>
      <c r="D79" s="204"/>
      <c r="E79" s="204"/>
      <c r="F79" s="204"/>
      <c r="G79" s="205"/>
      <c r="H79" s="204"/>
      <c r="I79" s="204"/>
      <c r="J79" s="204"/>
      <c r="K79" s="204"/>
      <c r="L79" s="204"/>
      <c r="M79" s="203"/>
      <c r="N79" s="203"/>
      <c r="O79" s="203"/>
      <c r="P79" s="86"/>
    </row>
    <row r="80" spans="1:16" hidden="1" x14ac:dyDescent="0.35">
      <c r="B80" s="86"/>
      <c r="C80" s="86"/>
      <c r="D80" s="131"/>
      <c r="E80" s="131"/>
      <c r="F80" s="131"/>
      <c r="G80" s="163"/>
      <c r="H80" s="131"/>
      <c r="I80" s="131"/>
      <c r="J80" s="131"/>
      <c r="K80" s="131"/>
      <c r="L80" s="131"/>
      <c r="M80" s="86"/>
      <c r="N80" s="86"/>
      <c r="O80" s="86"/>
      <c r="P80" s="86"/>
    </row>
    <row r="81" spans="2:16" hidden="1" x14ac:dyDescent="0.35">
      <c r="B81" s="86"/>
      <c r="C81" s="86"/>
      <c r="D81" s="131"/>
      <c r="E81" s="131"/>
      <c r="F81" s="131"/>
      <c r="G81" s="163"/>
      <c r="H81" s="131"/>
      <c r="I81" s="131"/>
      <c r="J81" s="131"/>
      <c r="K81" s="131"/>
      <c r="L81" s="131"/>
      <c r="M81" s="86"/>
      <c r="N81" s="86"/>
      <c r="O81" s="86"/>
      <c r="P81" s="86"/>
    </row>
    <row r="82" spans="2:16" hidden="1" x14ac:dyDescent="0.35">
      <c r="B82" s="86"/>
      <c r="C82" s="86"/>
      <c r="D82" s="131"/>
      <c r="E82" s="131"/>
      <c r="F82" s="131"/>
      <c r="G82" s="163"/>
      <c r="H82" s="131"/>
      <c r="I82" s="131"/>
      <c r="J82" s="131"/>
      <c r="K82" s="131"/>
      <c r="L82" s="131"/>
      <c r="M82" s="86"/>
      <c r="N82" s="86"/>
      <c r="O82" s="86"/>
      <c r="P82" s="86"/>
    </row>
    <row r="83" spans="2:16" hidden="1" x14ac:dyDescent="0.35">
      <c r="B83" s="86"/>
      <c r="C83" s="86"/>
      <c r="D83" s="131"/>
      <c r="E83" s="131"/>
      <c r="F83" s="131"/>
      <c r="G83" s="163"/>
      <c r="H83" s="131"/>
      <c r="I83" s="131"/>
      <c r="J83" s="131"/>
      <c r="K83" s="131"/>
      <c r="L83" s="131"/>
      <c r="M83" s="86"/>
      <c r="N83" s="86"/>
      <c r="O83" s="86"/>
      <c r="P83" s="86"/>
    </row>
    <row r="84" spans="2:16" hidden="1" x14ac:dyDescent="0.35">
      <c r="B84" s="86"/>
      <c r="C84" s="86"/>
      <c r="D84" s="131"/>
      <c r="E84" s="131"/>
      <c r="F84" s="131"/>
      <c r="G84" s="163"/>
      <c r="H84" s="131"/>
      <c r="I84" s="131"/>
      <c r="J84" s="131"/>
      <c r="K84" s="131"/>
      <c r="L84" s="131"/>
      <c r="M84" s="86"/>
      <c r="N84" s="86"/>
      <c r="O84" s="86"/>
      <c r="P84" s="86"/>
    </row>
    <row r="85" spans="2:16" hidden="1" x14ac:dyDescent="0.35">
      <c r="B85" s="86"/>
      <c r="C85" s="86"/>
      <c r="D85" s="131"/>
      <c r="E85" s="131"/>
      <c r="F85" s="131"/>
      <c r="G85" s="163"/>
      <c r="H85" s="131"/>
      <c r="I85" s="131"/>
      <c r="J85" s="131"/>
      <c r="K85" s="131"/>
      <c r="L85" s="131"/>
      <c r="M85" s="86"/>
      <c r="N85" s="86"/>
      <c r="O85" s="86"/>
      <c r="P85" s="86"/>
    </row>
    <row r="86" spans="2:16" hidden="1" x14ac:dyDescent="0.35">
      <c r="B86" s="86"/>
      <c r="C86" s="86"/>
      <c r="D86" s="131"/>
      <c r="E86" s="131"/>
      <c r="F86" s="131"/>
      <c r="G86" s="163"/>
      <c r="H86" s="131"/>
      <c r="I86" s="131"/>
      <c r="J86" s="131"/>
      <c r="K86" s="131"/>
      <c r="L86" s="131"/>
      <c r="M86" s="86"/>
      <c r="N86" s="86"/>
      <c r="O86" s="86"/>
      <c r="P86" s="86"/>
    </row>
    <row r="87" spans="2:16" hidden="1" x14ac:dyDescent="0.35">
      <c r="B87" s="86"/>
      <c r="C87" s="86"/>
      <c r="D87" s="131"/>
      <c r="E87" s="131"/>
      <c r="F87" s="131"/>
      <c r="G87" s="163"/>
      <c r="H87" s="131"/>
      <c r="I87" s="131"/>
      <c r="J87" s="131"/>
      <c r="K87" s="131"/>
      <c r="L87" s="131"/>
      <c r="M87" s="86"/>
      <c r="N87" s="86"/>
      <c r="O87" s="86"/>
      <c r="P87" s="86"/>
    </row>
    <row r="88" spans="2:16" hidden="1" x14ac:dyDescent="0.35">
      <c r="B88" s="86"/>
      <c r="C88" s="86"/>
      <c r="D88" s="131"/>
      <c r="E88" s="131"/>
      <c r="F88" s="131"/>
      <c r="G88" s="163"/>
      <c r="H88" s="131"/>
      <c r="I88" s="131"/>
      <c r="J88" s="131"/>
      <c r="K88" s="131"/>
      <c r="L88" s="131"/>
      <c r="M88" s="86"/>
      <c r="N88" s="86"/>
      <c r="O88" s="86"/>
      <c r="P88" s="86"/>
    </row>
    <row r="89" spans="2:16" hidden="1" x14ac:dyDescent="0.35">
      <c r="B89" s="86"/>
      <c r="C89" s="86"/>
      <c r="D89" s="131"/>
      <c r="E89" s="131"/>
      <c r="F89" s="131"/>
      <c r="G89" s="163"/>
      <c r="H89" s="131"/>
      <c r="I89" s="131"/>
      <c r="J89" s="131"/>
      <c r="K89" s="131"/>
      <c r="L89" s="131"/>
      <c r="M89" s="86"/>
      <c r="N89" s="86"/>
      <c r="O89" s="86"/>
      <c r="P89" s="86"/>
    </row>
    <row r="90" spans="2:16" hidden="1" x14ac:dyDescent="0.35">
      <c r="B90" s="86"/>
      <c r="C90" s="86"/>
      <c r="D90" s="131"/>
      <c r="E90" s="131"/>
      <c r="F90" s="131"/>
      <c r="G90" s="163"/>
      <c r="H90" s="131"/>
      <c r="I90" s="131"/>
      <c r="J90" s="131"/>
      <c r="K90" s="131"/>
      <c r="L90" s="131"/>
      <c r="M90" s="86"/>
      <c r="N90" s="86"/>
      <c r="O90" s="86"/>
      <c r="P90" s="86"/>
    </row>
    <row r="91" spans="2:16" hidden="1" x14ac:dyDescent="0.35">
      <c r="B91" s="86"/>
      <c r="C91" s="86"/>
      <c r="D91" s="131"/>
      <c r="E91" s="131"/>
      <c r="F91" s="131"/>
      <c r="G91" s="163"/>
      <c r="H91" s="131"/>
      <c r="I91" s="131"/>
      <c r="J91" s="131"/>
      <c r="K91" s="131"/>
      <c r="L91" s="131"/>
      <c r="M91" s="86"/>
      <c r="N91" s="86"/>
      <c r="O91" s="86"/>
      <c r="P91" s="86"/>
    </row>
    <row r="92" spans="2:16" hidden="1" x14ac:dyDescent="0.35">
      <c r="B92" s="86"/>
      <c r="C92" s="86"/>
      <c r="D92" s="131"/>
      <c r="E92" s="131"/>
      <c r="F92" s="131"/>
      <c r="G92" s="163"/>
      <c r="H92" s="131"/>
      <c r="I92" s="131"/>
      <c r="J92" s="131"/>
      <c r="K92" s="131"/>
      <c r="L92" s="131"/>
      <c r="M92" s="86"/>
      <c r="N92" s="86"/>
      <c r="O92" s="86"/>
      <c r="P92" s="86"/>
    </row>
    <row r="93" spans="2:16" hidden="1" x14ac:dyDescent="0.35">
      <c r="B93" s="86"/>
      <c r="C93" s="86"/>
      <c r="D93" s="131"/>
      <c r="E93" s="131"/>
      <c r="F93" s="131"/>
      <c r="G93" s="163"/>
      <c r="H93" s="131"/>
      <c r="I93" s="131"/>
      <c r="J93" s="131"/>
      <c r="K93" s="131"/>
      <c r="L93" s="131"/>
      <c r="M93" s="86"/>
      <c r="N93" s="86"/>
      <c r="O93" s="86"/>
      <c r="P93" s="86"/>
    </row>
  </sheetData>
  <mergeCells count="37">
    <mergeCell ref="H6:O6"/>
    <mergeCell ref="I7:O7"/>
    <mergeCell ref="B16:B20"/>
    <mergeCell ref="O16:O20"/>
    <mergeCell ref="D7:E7"/>
    <mergeCell ref="F7:G7"/>
    <mergeCell ref="D8:F8"/>
    <mergeCell ref="B9:C9"/>
    <mergeCell ref="N9:P9"/>
    <mergeCell ref="B10:B15"/>
    <mergeCell ref="O10:O15"/>
    <mergeCell ref="N44:P44"/>
    <mergeCell ref="B45:B50"/>
    <mergeCell ref="O45:O50"/>
    <mergeCell ref="B21:B26"/>
    <mergeCell ref="O21:O26"/>
    <mergeCell ref="D23:L23"/>
    <mergeCell ref="B27:B32"/>
    <mergeCell ref="O27:O32"/>
    <mergeCell ref="B33:B37"/>
    <mergeCell ref="O33:O37"/>
    <mergeCell ref="B68:B72"/>
    <mergeCell ref="O68:O72"/>
    <mergeCell ref="B73:B78"/>
    <mergeCell ref="O73:O78"/>
    <mergeCell ref="B6:G6"/>
    <mergeCell ref="B7:C7"/>
    <mergeCell ref="B51:B55"/>
    <mergeCell ref="O51:O55"/>
    <mergeCell ref="B56:B61"/>
    <mergeCell ref="O56:O61"/>
    <mergeCell ref="D58:L58"/>
    <mergeCell ref="B62:B67"/>
    <mergeCell ref="O62:O67"/>
    <mergeCell ref="B38:B43"/>
    <mergeCell ref="O38:O43"/>
    <mergeCell ref="B44:C44"/>
  </mergeCells>
  <pageMargins left="0.31496062992125984" right="0.23622047244094488" top="0.19685039370078741" bottom="0.19685039370078741" header="0.31496062992125984" footer="0.31496062992125984"/>
  <pageSetup paperSize="8" scale="47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388CA-9F64-48B4-96BA-891EE9B07380}">
  <sheetPr>
    <pageSetUpPr fitToPage="1"/>
  </sheetPr>
  <dimension ref="A1:Q93"/>
  <sheetViews>
    <sheetView topLeftCell="A5" zoomScale="55" zoomScaleNormal="55" workbookViewId="0">
      <selection activeCell="I40" sqref="I40"/>
    </sheetView>
  </sheetViews>
  <sheetFormatPr defaultRowHeight="14.5" x14ac:dyDescent="0.35"/>
  <cols>
    <col min="1" max="1" width="12.36328125" style="86" customWidth="1"/>
    <col min="2" max="2" width="8.90625" style="129"/>
    <col min="3" max="3" width="10.36328125" customWidth="1"/>
    <col min="4" max="6" width="41.36328125" style="2" customWidth="1"/>
    <col min="7" max="7" width="41.36328125" style="88" customWidth="1"/>
    <col min="8" max="12" width="41.36328125" style="2" customWidth="1"/>
    <col min="13" max="13" width="37.6328125" hidden="1" customWidth="1"/>
    <col min="14" max="14" width="10.36328125" customWidth="1"/>
    <col min="15" max="15" width="9.1796875" customWidth="1"/>
    <col min="16" max="16" width="9.1796875" hidden="1" customWidth="1"/>
  </cols>
  <sheetData>
    <row r="1" spans="1:17" ht="28.5" hidden="1" x14ac:dyDescent="0.65">
      <c r="A1" s="86" t="s">
        <v>67</v>
      </c>
      <c r="B1" s="130" t="s">
        <v>67</v>
      </c>
      <c r="C1" s="130" t="s">
        <v>67</v>
      </c>
      <c r="D1" s="72" t="s">
        <v>67</v>
      </c>
      <c r="E1" s="72" t="s">
        <v>67</v>
      </c>
      <c r="F1" s="72" t="s">
        <v>67</v>
      </c>
      <c r="G1" s="88" t="s">
        <v>67</v>
      </c>
      <c r="H1" s="2" t="s">
        <v>67</v>
      </c>
      <c r="I1" s="2" t="s">
        <v>67</v>
      </c>
      <c r="J1" s="2" t="s">
        <v>67</v>
      </c>
      <c r="K1" s="2" t="s">
        <v>67</v>
      </c>
      <c r="L1" s="2" t="s">
        <v>67</v>
      </c>
      <c r="M1" t="s">
        <v>67</v>
      </c>
      <c r="N1" t="s">
        <v>67</v>
      </c>
      <c r="O1" t="s">
        <v>67</v>
      </c>
    </row>
    <row r="2" spans="1:17" ht="28" hidden="1" x14ac:dyDescent="0.6">
      <c r="A2" s="86" t="s">
        <v>67</v>
      </c>
      <c r="B2" s="130" t="s">
        <v>67</v>
      </c>
      <c r="C2" s="130" t="s">
        <v>67</v>
      </c>
      <c r="D2" s="2" t="s">
        <v>67</v>
      </c>
      <c r="E2" s="2" t="s">
        <v>67</v>
      </c>
      <c r="F2" s="2" t="s">
        <v>67</v>
      </c>
      <c r="G2" s="88" t="s">
        <v>67</v>
      </c>
      <c r="H2" s="2" t="s">
        <v>67</v>
      </c>
      <c r="I2" s="2" t="s">
        <v>67</v>
      </c>
      <c r="J2" s="2" t="s">
        <v>67</v>
      </c>
      <c r="K2" s="87" t="s">
        <v>67</v>
      </c>
      <c r="L2" s="87" t="s">
        <v>67</v>
      </c>
      <c r="M2" s="87" t="s">
        <v>67</v>
      </c>
      <c r="N2" s="87" t="s">
        <v>67</v>
      </c>
      <c r="O2" s="87" t="s">
        <v>67</v>
      </c>
      <c r="P2" s="87"/>
    </row>
    <row r="3" spans="1:17" ht="28" hidden="1" x14ac:dyDescent="0.6">
      <c r="A3" s="86" t="s">
        <v>67</v>
      </c>
      <c r="B3" s="130" t="s">
        <v>67</v>
      </c>
      <c r="C3" s="130" t="s">
        <v>67</v>
      </c>
      <c r="D3" s="2" t="s">
        <v>67</v>
      </c>
      <c r="E3" s="2" t="s">
        <v>67</v>
      </c>
      <c r="F3" s="2" t="s">
        <v>67</v>
      </c>
      <c r="G3" s="88" t="s">
        <v>67</v>
      </c>
      <c r="H3" s="2" t="s">
        <v>67</v>
      </c>
      <c r="I3" s="2" t="s">
        <v>67</v>
      </c>
      <c r="J3" s="2" t="s">
        <v>67</v>
      </c>
      <c r="K3" s="87" t="s">
        <v>67</v>
      </c>
      <c r="L3" s="87" t="s">
        <v>67</v>
      </c>
      <c r="M3" s="87" t="s">
        <v>67</v>
      </c>
      <c r="N3" s="87" t="s">
        <v>67</v>
      </c>
      <c r="O3" s="87" t="s">
        <v>67</v>
      </c>
      <c r="P3" s="87"/>
    </row>
    <row r="4" spans="1:17" ht="28" hidden="1" x14ac:dyDescent="0.6">
      <c r="A4" s="86" t="s">
        <v>67</v>
      </c>
      <c r="B4" s="130" t="s">
        <v>67</v>
      </c>
      <c r="C4" s="130" t="s">
        <v>67</v>
      </c>
      <c r="D4" s="2" t="s">
        <v>67</v>
      </c>
      <c r="E4" s="2" t="s">
        <v>67</v>
      </c>
      <c r="F4" s="2" t="s">
        <v>67</v>
      </c>
      <c r="G4" s="88" t="s">
        <v>67</v>
      </c>
      <c r="H4" s="2" t="s">
        <v>67</v>
      </c>
      <c r="I4" s="2" t="s">
        <v>67</v>
      </c>
      <c r="J4" s="2" t="s">
        <v>67</v>
      </c>
      <c r="K4" s="87" t="s">
        <v>67</v>
      </c>
      <c r="L4" s="87" t="s">
        <v>67</v>
      </c>
      <c r="M4" s="87" t="s">
        <v>67</v>
      </c>
      <c r="N4" s="87" t="s">
        <v>67</v>
      </c>
      <c r="O4" s="87" t="s">
        <v>67</v>
      </c>
      <c r="P4" s="87"/>
    </row>
    <row r="5" spans="1:17" ht="29.15" customHeight="1" x14ac:dyDescent="0.6">
      <c r="A5" s="86" t="s">
        <v>67</v>
      </c>
      <c r="B5" s="130"/>
      <c r="C5" s="130"/>
      <c r="D5" s="130"/>
      <c r="E5" s="130"/>
      <c r="F5" s="130"/>
      <c r="G5" s="160"/>
      <c r="H5" s="2" t="s">
        <v>67</v>
      </c>
      <c r="I5" s="2" t="s">
        <v>67</v>
      </c>
      <c r="J5" s="2" t="s">
        <v>67</v>
      </c>
      <c r="K5" s="87" t="s">
        <v>67</v>
      </c>
      <c r="L5" s="87" t="s">
        <v>67</v>
      </c>
      <c r="M5" s="87" t="s">
        <v>67</v>
      </c>
      <c r="N5" s="87" t="s">
        <v>67</v>
      </c>
      <c r="O5" s="87" t="s">
        <v>67</v>
      </c>
      <c r="P5" s="87"/>
    </row>
    <row r="6" spans="1:17" ht="85.4" customHeight="1" x14ac:dyDescent="0.6">
      <c r="A6" s="86" t="s">
        <v>67</v>
      </c>
      <c r="B6" s="395" t="s">
        <v>71</v>
      </c>
      <c r="C6" s="395"/>
      <c r="D6" s="395"/>
      <c r="E6" s="395"/>
      <c r="F6" s="395"/>
      <c r="G6" s="395"/>
      <c r="H6" s="393" t="s">
        <v>70</v>
      </c>
      <c r="I6" s="393"/>
      <c r="J6" s="393"/>
      <c r="K6" s="393"/>
      <c r="L6" s="393"/>
      <c r="M6" s="393"/>
      <c r="N6" s="393"/>
      <c r="O6" s="393"/>
    </row>
    <row r="7" spans="1:17" ht="39.65" customHeight="1" x14ac:dyDescent="0.6">
      <c r="A7" s="86" t="s">
        <v>67</v>
      </c>
      <c r="B7" s="396" t="s">
        <v>67</v>
      </c>
      <c r="C7" s="396" t="s">
        <v>67</v>
      </c>
      <c r="D7" s="396" t="s">
        <v>68</v>
      </c>
      <c r="E7" s="396"/>
      <c r="F7" s="396" t="s">
        <v>69</v>
      </c>
      <c r="G7" s="396" t="s">
        <v>67</v>
      </c>
      <c r="H7" s="74" t="s">
        <v>67</v>
      </c>
      <c r="I7" s="394" t="s">
        <v>248</v>
      </c>
      <c r="J7" s="394"/>
      <c r="K7" s="394"/>
      <c r="L7" s="394"/>
      <c r="M7" s="394"/>
      <c r="N7" s="394"/>
      <c r="O7" s="394"/>
      <c r="P7" s="1"/>
    </row>
    <row r="8" spans="1:17" ht="18" customHeight="1" thickBot="1" x14ac:dyDescent="0.7">
      <c r="A8" s="86" t="s">
        <v>67</v>
      </c>
      <c r="B8" s="86" t="s">
        <v>67</v>
      </c>
      <c r="C8" s="86" t="s">
        <v>67</v>
      </c>
      <c r="D8" s="402" t="s">
        <v>67</v>
      </c>
      <c r="E8" s="403" t="s">
        <v>67</v>
      </c>
      <c r="F8" s="403" t="s">
        <v>67</v>
      </c>
      <c r="G8" s="88" t="s">
        <v>67</v>
      </c>
      <c r="H8" s="2" t="s">
        <v>67</v>
      </c>
      <c r="I8" s="2" t="s">
        <v>67</v>
      </c>
      <c r="J8" s="2" t="s">
        <v>67</v>
      </c>
      <c r="K8" s="2" t="s">
        <v>67</v>
      </c>
      <c r="L8" s="2" t="s">
        <v>67</v>
      </c>
      <c r="M8" t="s">
        <v>67</v>
      </c>
      <c r="N8" t="s">
        <v>67</v>
      </c>
      <c r="O8" t="s">
        <v>67</v>
      </c>
    </row>
    <row r="9" spans="1:17" ht="41.15" customHeight="1" thickTop="1" thickBot="1" x14ac:dyDescent="0.4">
      <c r="A9" s="89" t="s">
        <v>67</v>
      </c>
      <c r="B9" s="332" t="s">
        <v>6</v>
      </c>
      <c r="C9" s="333" t="s">
        <v>67</v>
      </c>
      <c r="D9" s="53" t="s">
        <v>23</v>
      </c>
      <c r="E9" s="3" t="s">
        <v>54</v>
      </c>
      <c r="F9" s="3" t="s">
        <v>97</v>
      </c>
      <c r="G9" s="161" t="s">
        <v>18</v>
      </c>
      <c r="H9" s="3" t="s">
        <v>31</v>
      </c>
      <c r="I9" s="3" t="s">
        <v>98</v>
      </c>
      <c r="J9" s="3" t="s">
        <v>35</v>
      </c>
      <c r="K9" s="3" t="s">
        <v>38</v>
      </c>
      <c r="L9" s="3" t="s">
        <v>52</v>
      </c>
      <c r="M9" s="4" t="s">
        <v>67</v>
      </c>
      <c r="N9" s="344" t="s">
        <v>66</v>
      </c>
      <c r="O9" s="345" t="s">
        <v>67</v>
      </c>
      <c r="P9" s="334"/>
      <c r="Q9" s="135"/>
    </row>
    <row r="10" spans="1:17" ht="41.15" customHeight="1" thickTop="1" x14ac:dyDescent="0.35">
      <c r="A10" s="86" t="s">
        <v>67</v>
      </c>
      <c r="B10" s="325" t="s">
        <v>11</v>
      </c>
      <c r="C10" s="5">
        <v>0.375</v>
      </c>
      <c r="D10" s="7" t="s">
        <v>118</v>
      </c>
      <c r="E10" s="76" t="s">
        <v>67</v>
      </c>
      <c r="F10" s="36" t="s">
        <v>67</v>
      </c>
      <c r="G10" s="7" t="s">
        <v>67</v>
      </c>
      <c r="H10" s="7" t="s">
        <v>67</v>
      </c>
      <c r="I10" s="7" t="s">
        <v>118</v>
      </c>
      <c r="J10" s="7" t="s">
        <v>212</v>
      </c>
      <c r="K10" s="7" t="s">
        <v>118</v>
      </c>
      <c r="L10" s="7" t="s">
        <v>118</v>
      </c>
      <c r="M10" s="77" t="s">
        <v>67</v>
      </c>
      <c r="N10" s="136">
        <v>0.375</v>
      </c>
      <c r="O10" s="397" t="s">
        <v>11</v>
      </c>
      <c r="P10" s="5"/>
      <c r="Q10" s="135"/>
    </row>
    <row r="11" spans="1:17" ht="41.15" customHeight="1" x14ac:dyDescent="0.35">
      <c r="A11" s="86" t="s">
        <v>67</v>
      </c>
      <c r="B11" s="320" t="s">
        <v>67</v>
      </c>
      <c r="C11" s="10">
        <v>0.44791666666666669</v>
      </c>
      <c r="D11" s="11" t="s">
        <v>167</v>
      </c>
      <c r="E11" s="11" t="s">
        <v>119</v>
      </c>
      <c r="F11" s="11" t="s">
        <v>119</v>
      </c>
      <c r="G11" s="11" t="s">
        <v>119</v>
      </c>
      <c r="H11" s="11" t="s">
        <v>119</v>
      </c>
      <c r="I11" s="11" t="s">
        <v>67</v>
      </c>
      <c r="J11" s="206" t="s">
        <v>73</v>
      </c>
      <c r="K11" s="11" t="s">
        <v>67</v>
      </c>
      <c r="L11" s="11" t="s">
        <v>59</v>
      </c>
      <c r="M11" s="64" t="s">
        <v>67</v>
      </c>
      <c r="N11" s="137">
        <v>0.44791666666666669</v>
      </c>
      <c r="O11" s="323" t="s">
        <v>67</v>
      </c>
      <c r="P11" s="10"/>
      <c r="Q11" s="135"/>
    </row>
    <row r="12" spans="1:17" ht="41.15" customHeight="1" x14ac:dyDescent="0.35">
      <c r="A12" s="86" t="s">
        <v>67</v>
      </c>
      <c r="B12" s="320" t="s">
        <v>67</v>
      </c>
      <c r="C12" s="16">
        <v>0.53472222222222221</v>
      </c>
      <c r="D12" s="17" t="s">
        <v>59</v>
      </c>
      <c r="E12" s="17" t="s">
        <v>59</v>
      </c>
      <c r="F12" s="17" t="s">
        <v>59</v>
      </c>
      <c r="G12" s="19" t="s">
        <v>30</v>
      </c>
      <c r="H12" s="207" t="s">
        <v>27</v>
      </c>
      <c r="I12" s="19" t="s">
        <v>175</v>
      </c>
      <c r="J12" s="19" t="s">
        <v>67</v>
      </c>
      <c r="K12" s="19" t="s">
        <v>41</v>
      </c>
      <c r="L12" s="19" t="s">
        <v>188</v>
      </c>
      <c r="M12" s="59" t="s">
        <v>67</v>
      </c>
      <c r="N12" s="138">
        <v>0.53472222222222221</v>
      </c>
      <c r="O12" s="323" t="s">
        <v>67</v>
      </c>
      <c r="P12" s="16"/>
      <c r="Q12" s="135"/>
    </row>
    <row r="13" spans="1:17" ht="41.15" customHeight="1" x14ac:dyDescent="0.35">
      <c r="A13" s="86" t="s">
        <v>67</v>
      </c>
      <c r="B13" s="320" t="s">
        <v>67</v>
      </c>
      <c r="C13" s="10">
        <v>0.60416666666666663</v>
      </c>
      <c r="D13" s="11" t="s">
        <v>67</v>
      </c>
      <c r="E13" s="208" t="s">
        <v>27</v>
      </c>
      <c r="F13" s="208" t="s">
        <v>27</v>
      </c>
      <c r="G13" s="11" t="s">
        <v>67</v>
      </c>
      <c r="H13" s="11" t="s">
        <v>67</v>
      </c>
      <c r="I13" s="13" t="s">
        <v>67</v>
      </c>
      <c r="J13" s="13" t="s">
        <v>239</v>
      </c>
      <c r="K13" s="11" t="s">
        <v>67</v>
      </c>
      <c r="L13" s="11" t="s">
        <v>67</v>
      </c>
      <c r="M13" s="38" t="s">
        <v>67</v>
      </c>
      <c r="N13" s="137">
        <v>0.60416666666666663</v>
      </c>
      <c r="O13" s="323" t="s">
        <v>67</v>
      </c>
      <c r="P13" s="10"/>
      <c r="Q13" s="135"/>
    </row>
    <row r="14" spans="1:17" ht="41.15" customHeight="1" x14ac:dyDescent="0.35">
      <c r="A14" s="86" t="s">
        <v>67</v>
      </c>
      <c r="B14" s="320" t="s">
        <v>67</v>
      </c>
      <c r="C14" s="23">
        <v>0.67361111111111116</v>
      </c>
      <c r="D14" s="78" t="s">
        <v>67</v>
      </c>
      <c r="E14" s="206" t="s">
        <v>28</v>
      </c>
      <c r="F14" s="206" t="s">
        <v>28</v>
      </c>
      <c r="G14" s="45" t="s">
        <v>180</v>
      </c>
      <c r="H14" s="45" t="s">
        <v>180</v>
      </c>
      <c r="I14" s="45" t="s">
        <v>67</v>
      </c>
      <c r="J14" s="45" t="s">
        <v>180</v>
      </c>
      <c r="K14" s="45" t="s">
        <v>67</v>
      </c>
      <c r="L14" s="45" t="s">
        <v>67</v>
      </c>
      <c r="M14" s="46" t="s">
        <v>67</v>
      </c>
      <c r="N14" s="139">
        <v>0.67361111111111116</v>
      </c>
      <c r="O14" s="323" t="s">
        <v>67</v>
      </c>
      <c r="P14" s="23"/>
      <c r="Q14" s="135"/>
    </row>
    <row r="15" spans="1:17" ht="41.15" customHeight="1" thickBot="1" x14ac:dyDescent="0.4">
      <c r="A15" s="86" t="s">
        <v>67</v>
      </c>
      <c r="B15" s="328" t="s">
        <v>67</v>
      </c>
      <c r="C15" s="70">
        <v>0.74305555555555547</v>
      </c>
      <c r="D15" s="111" t="s">
        <v>67</v>
      </c>
      <c r="E15" s="111" t="s">
        <v>67</v>
      </c>
      <c r="F15" s="111" t="s">
        <v>67</v>
      </c>
      <c r="G15" s="111" t="s">
        <v>67</v>
      </c>
      <c r="H15" s="111" t="s">
        <v>67</v>
      </c>
      <c r="I15" s="111" t="s">
        <v>67</v>
      </c>
      <c r="J15" s="111" t="s">
        <v>67</v>
      </c>
      <c r="K15" s="111" t="s">
        <v>67</v>
      </c>
      <c r="L15" s="111" t="s">
        <v>67</v>
      </c>
      <c r="M15" s="114" t="s">
        <v>67</v>
      </c>
      <c r="N15" s="140">
        <v>0.74305555555555547</v>
      </c>
      <c r="O15" s="400" t="s">
        <v>67</v>
      </c>
      <c r="P15" s="70"/>
      <c r="Q15" s="135"/>
    </row>
    <row r="16" spans="1:17" ht="41.15" customHeight="1" thickTop="1" x14ac:dyDescent="0.35">
      <c r="A16" s="86" t="s">
        <v>67</v>
      </c>
      <c r="B16" s="325" t="s">
        <v>12</v>
      </c>
      <c r="C16" s="5">
        <v>0.375</v>
      </c>
      <c r="D16" s="8" t="s">
        <v>67</v>
      </c>
      <c r="E16" s="8" t="s">
        <v>67</v>
      </c>
      <c r="F16" s="7" t="s">
        <v>67</v>
      </c>
      <c r="G16" s="7" t="s">
        <v>158</v>
      </c>
      <c r="H16" s="7" t="s">
        <v>67</v>
      </c>
      <c r="I16" s="7" t="s">
        <v>67</v>
      </c>
      <c r="J16" s="7" t="s">
        <v>213</v>
      </c>
      <c r="K16" s="7" t="s">
        <v>67</v>
      </c>
      <c r="L16" s="7" t="s">
        <v>67</v>
      </c>
      <c r="M16" s="56" t="s">
        <v>67</v>
      </c>
      <c r="N16" s="136">
        <v>0.375</v>
      </c>
      <c r="O16" s="397" t="s">
        <v>12</v>
      </c>
      <c r="P16" s="5"/>
      <c r="Q16" s="135"/>
    </row>
    <row r="17" spans="1:17" ht="41.15" customHeight="1" x14ac:dyDescent="0.35">
      <c r="A17" s="86" t="s">
        <v>67</v>
      </c>
      <c r="B17" s="320" t="s">
        <v>67</v>
      </c>
      <c r="C17" s="10">
        <v>0.44791666666666669</v>
      </c>
      <c r="D17" s="13" t="s">
        <v>67</v>
      </c>
      <c r="E17" s="13" t="s">
        <v>32</v>
      </c>
      <c r="F17" s="13" t="s">
        <v>67</v>
      </c>
      <c r="G17" s="13" t="s">
        <v>67</v>
      </c>
      <c r="H17" s="13" t="s">
        <v>26</v>
      </c>
      <c r="I17" s="13" t="s">
        <v>176</v>
      </c>
      <c r="J17" s="11" t="s">
        <v>181</v>
      </c>
      <c r="K17" s="13" t="s">
        <v>26</v>
      </c>
      <c r="L17" s="13" t="s">
        <v>58</v>
      </c>
      <c r="M17" s="38" t="s">
        <v>67</v>
      </c>
      <c r="N17" s="137">
        <v>0.44791666666666669</v>
      </c>
      <c r="O17" s="323" t="s">
        <v>67</v>
      </c>
      <c r="P17" s="10"/>
      <c r="Q17" s="135"/>
    </row>
    <row r="18" spans="1:17" ht="41.15" customHeight="1" x14ac:dyDescent="0.35">
      <c r="A18" s="86" t="s">
        <v>67</v>
      </c>
      <c r="B18" s="320" t="s">
        <v>67</v>
      </c>
      <c r="C18" s="16">
        <v>0.53472222222222221</v>
      </c>
      <c r="D18" s="19" t="s">
        <v>169</v>
      </c>
      <c r="E18" s="208" t="s">
        <v>29</v>
      </c>
      <c r="F18" s="19" t="s">
        <v>169</v>
      </c>
      <c r="G18" s="17" t="s">
        <v>26</v>
      </c>
      <c r="H18" s="19" t="s">
        <v>158</v>
      </c>
      <c r="I18" s="19" t="s">
        <v>177</v>
      </c>
      <c r="J18" s="19" t="s">
        <v>67</v>
      </c>
      <c r="K18" s="19" t="s">
        <v>183</v>
      </c>
      <c r="L18" s="17" t="s">
        <v>247</v>
      </c>
      <c r="M18" s="59" t="s">
        <v>67</v>
      </c>
      <c r="N18" s="138">
        <v>0.53472222222222221</v>
      </c>
      <c r="O18" s="323" t="s">
        <v>67</v>
      </c>
      <c r="P18" s="16"/>
      <c r="Q18" s="135"/>
    </row>
    <row r="19" spans="1:17" ht="41.15" customHeight="1" x14ac:dyDescent="0.35">
      <c r="A19" s="86" t="s">
        <v>67</v>
      </c>
      <c r="B19" s="320" t="s">
        <v>67</v>
      </c>
      <c r="C19" s="10">
        <v>0.60416666666666663</v>
      </c>
      <c r="D19" s="11" t="s">
        <v>67</v>
      </c>
      <c r="E19" s="13" t="s">
        <v>26</v>
      </c>
      <c r="F19" s="13" t="s">
        <v>26</v>
      </c>
      <c r="G19" s="13" t="s">
        <v>170</v>
      </c>
      <c r="H19" s="13" t="s">
        <v>170</v>
      </c>
      <c r="I19" s="13" t="s">
        <v>170</v>
      </c>
      <c r="J19" s="13" t="s">
        <v>26</v>
      </c>
      <c r="K19" s="13" t="s">
        <v>184</v>
      </c>
      <c r="L19" s="13" t="s">
        <v>26</v>
      </c>
      <c r="M19" s="38" t="s">
        <v>67</v>
      </c>
      <c r="N19" s="137">
        <v>0.60416666666666663</v>
      </c>
      <c r="O19" s="323" t="s">
        <v>67</v>
      </c>
      <c r="P19" s="10"/>
      <c r="Q19" s="135"/>
    </row>
    <row r="20" spans="1:17" ht="41.15" customHeight="1" thickBot="1" x14ac:dyDescent="0.4">
      <c r="A20" s="86" t="s">
        <v>67</v>
      </c>
      <c r="B20" s="328" t="s">
        <v>67</v>
      </c>
      <c r="C20" s="103">
        <v>0.67361111111111116</v>
      </c>
      <c r="D20" s="107" t="s">
        <v>170</v>
      </c>
      <c r="E20" s="107" t="s">
        <v>170</v>
      </c>
      <c r="F20" s="107" t="s">
        <v>170</v>
      </c>
      <c r="G20" s="104" t="s">
        <v>67</v>
      </c>
      <c r="H20" s="104" t="s">
        <v>67</v>
      </c>
      <c r="I20" s="107" t="s">
        <v>60</v>
      </c>
      <c r="J20" s="107" t="s">
        <v>67</v>
      </c>
      <c r="K20" s="107" t="s">
        <v>185</v>
      </c>
      <c r="L20" s="198" t="s">
        <v>67</v>
      </c>
      <c r="M20" s="108" t="s">
        <v>67</v>
      </c>
      <c r="N20" s="141">
        <v>0.67361111111111116</v>
      </c>
      <c r="O20" s="400" t="s">
        <v>67</v>
      </c>
      <c r="P20" s="103"/>
      <c r="Q20" s="135"/>
    </row>
    <row r="21" spans="1:17" ht="41.15" customHeight="1" thickTop="1" x14ac:dyDescent="0.35">
      <c r="A21" s="86" t="s">
        <v>67</v>
      </c>
      <c r="B21" s="325" t="s">
        <v>13</v>
      </c>
      <c r="C21" s="5">
        <v>0.375</v>
      </c>
      <c r="D21" s="7" t="s">
        <v>67</v>
      </c>
      <c r="E21" s="7" t="s">
        <v>67</v>
      </c>
      <c r="F21" s="8" t="s">
        <v>67</v>
      </c>
      <c r="G21" s="8" t="s">
        <v>43</v>
      </c>
      <c r="H21" s="8" t="s">
        <v>43</v>
      </c>
      <c r="I21" s="8" t="s">
        <v>67</v>
      </c>
      <c r="J21" s="8" t="s">
        <v>43</v>
      </c>
      <c r="K21" s="8" t="s">
        <v>44</v>
      </c>
      <c r="L21" s="8" t="s">
        <v>214</v>
      </c>
      <c r="M21" s="56" t="s">
        <v>67</v>
      </c>
      <c r="N21" s="136">
        <v>0.375</v>
      </c>
      <c r="O21" s="397" t="s">
        <v>13</v>
      </c>
      <c r="P21" s="5"/>
      <c r="Q21" s="135"/>
    </row>
    <row r="22" spans="1:17" ht="41.15" customHeight="1" x14ac:dyDescent="0.35">
      <c r="A22" s="86" t="s">
        <v>67</v>
      </c>
      <c r="B22" s="335" t="s">
        <v>67</v>
      </c>
      <c r="C22" s="31">
        <v>0.44791666666666669</v>
      </c>
      <c r="D22" s="13" t="s">
        <v>171</v>
      </c>
      <c r="E22" s="13" t="s">
        <v>171</v>
      </c>
      <c r="F22" s="13" t="s">
        <v>171</v>
      </c>
      <c r="G22" s="13" t="s">
        <v>67</v>
      </c>
      <c r="H22" s="13" t="s">
        <v>67</v>
      </c>
      <c r="I22" s="13" t="s">
        <v>67</v>
      </c>
      <c r="J22" s="206" t="s">
        <v>73</v>
      </c>
      <c r="K22" s="13" t="s">
        <v>61</v>
      </c>
      <c r="L22" s="13" t="s">
        <v>215</v>
      </c>
      <c r="M22" s="38" t="s">
        <v>67</v>
      </c>
      <c r="N22" s="142">
        <v>0.44791666666666669</v>
      </c>
      <c r="O22" s="398" t="s">
        <v>67</v>
      </c>
      <c r="P22" s="31"/>
      <c r="Q22" s="135"/>
    </row>
    <row r="23" spans="1:17" ht="41.15" customHeight="1" x14ac:dyDescent="0.35">
      <c r="A23" s="86" t="s">
        <v>67</v>
      </c>
      <c r="B23" s="335" t="s">
        <v>67</v>
      </c>
      <c r="C23" s="126">
        <v>0.53472222222222221</v>
      </c>
      <c r="D23" s="336" t="s">
        <v>81</v>
      </c>
      <c r="E23" s="337" t="s">
        <v>67</v>
      </c>
      <c r="F23" s="337" t="s">
        <v>67</v>
      </c>
      <c r="G23" s="337" t="s">
        <v>67</v>
      </c>
      <c r="H23" s="337" t="s">
        <v>67</v>
      </c>
      <c r="I23" s="337" t="s">
        <v>67</v>
      </c>
      <c r="J23" s="337" t="s">
        <v>67</v>
      </c>
      <c r="K23" s="337" t="s">
        <v>67</v>
      </c>
      <c r="L23" s="337" t="s">
        <v>67</v>
      </c>
      <c r="M23" s="127" t="s">
        <v>48</v>
      </c>
      <c r="N23" s="143">
        <v>0.53472222222222221</v>
      </c>
      <c r="O23" s="398" t="s">
        <v>67</v>
      </c>
      <c r="P23" s="126"/>
      <c r="Q23" s="135"/>
    </row>
    <row r="24" spans="1:17" ht="41.15" customHeight="1" x14ac:dyDescent="0.35">
      <c r="A24" s="86" t="s">
        <v>67</v>
      </c>
      <c r="B24" s="335" t="s">
        <v>67</v>
      </c>
      <c r="C24" s="10">
        <v>0.60416666666666663</v>
      </c>
      <c r="D24" s="11" t="s">
        <v>117</v>
      </c>
      <c r="E24" s="13" t="s">
        <v>53</v>
      </c>
      <c r="F24" s="13" t="s">
        <v>53</v>
      </c>
      <c r="G24" s="11" t="s">
        <v>30</v>
      </c>
      <c r="H24" s="11" t="s">
        <v>117</v>
      </c>
      <c r="I24" s="206" t="s">
        <v>42</v>
      </c>
      <c r="J24" s="13" t="s">
        <v>53</v>
      </c>
      <c r="K24" s="206" t="s">
        <v>42</v>
      </c>
      <c r="L24" s="13" t="s">
        <v>216</v>
      </c>
      <c r="M24" s="38" t="s">
        <v>67</v>
      </c>
      <c r="N24" s="137">
        <v>0.60416666666666663</v>
      </c>
      <c r="O24" s="398" t="s">
        <v>67</v>
      </c>
      <c r="P24" s="10"/>
      <c r="Q24" s="135"/>
    </row>
    <row r="25" spans="1:17" ht="41.15" customHeight="1" x14ac:dyDescent="0.35">
      <c r="A25" s="86" t="s">
        <v>67</v>
      </c>
      <c r="B25" s="335" t="s">
        <v>67</v>
      </c>
      <c r="C25" s="23">
        <v>0.67361111111111116</v>
      </c>
      <c r="D25" s="24" t="s">
        <v>124</v>
      </c>
      <c r="E25" s="25" t="s">
        <v>67</v>
      </c>
      <c r="F25" s="25" t="s">
        <v>67</v>
      </c>
      <c r="G25" s="25" t="s">
        <v>121</v>
      </c>
      <c r="H25" s="25" t="s">
        <v>67</v>
      </c>
      <c r="I25" s="25" t="s">
        <v>67</v>
      </c>
      <c r="J25" s="25" t="s">
        <v>67</v>
      </c>
      <c r="K25" s="25" t="s">
        <v>242</v>
      </c>
      <c r="L25" s="25" t="s">
        <v>230</v>
      </c>
      <c r="M25" s="62" t="s">
        <v>67</v>
      </c>
      <c r="N25" s="139">
        <v>0.67361111111111116</v>
      </c>
      <c r="O25" s="398" t="s">
        <v>67</v>
      </c>
      <c r="P25" s="23"/>
      <c r="Q25" s="135"/>
    </row>
    <row r="26" spans="1:17" ht="41.15" customHeight="1" thickBot="1" x14ac:dyDescent="0.4">
      <c r="A26" s="86" t="s">
        <v>67</v>
      </c>
      <c r="B26" s="321" t="s">
        <v>67</v>
      </c>
      <c r="C26" s="70">
        <v>0.74305555555555547</v>
      </c>
      <c r="D26" s="66" t="s">
        <v>67</v>
      </c>
      <c r="E26" s="67" t="s">
        <v>67</v>
      </c>
      <c r="F26" s="66" t="s">
        <v>67</v>
      </c>
      <c r="G26" s="66" t="s">
        <v>67</v>
      </c>
      <c r="H26" s="67" t="s">
        <v>67</v>
      </c>
      <c r="I26" s="67" t="s">
        <v>67</v>
      </c>
      <c r="J26" s="67" t="s">
        <v>67</v>
      </c>
      <c r="K26" s="67" t="s">
        <v>67</v>
      </c>
      <c r="L26" s="67" t="s">
        <v>67</v>
      </c>
      <c r="M26" s="68" t="s">
        <v>67</v>
      </c>
      <c r="N26" s="140">
        <v>0.74305555555555547</v>
      </c>
      <c r="O26" s="399" t="s">
        <v>67</v>
      </c>
      <c r="P26" s="70"/>
      <c r="Q26" s="135"/>
    </row>
    <row r="27" spans="1:17" ht="41.15" customHeight="1" thickTop="1" x14ac:dyDescent="0.35">
      <c r="A27" s="86" t="s">
        <v>67</v>
      </c>
      <c r="B27" s="325" t="s">
        <v>14</v>
      </c>
      <c r="C27" s="5">
        <v>0.375</v>
      </c>
      <c r="D27" s="7" t="s">
        <v>67</v>
      </c>
      <c r="E27" s="7" t="s">
        <v>67</v>
      </c>
      <c r="F27" s="8" t="s">
        <v>67</v>
      </c>
      <c r="G27" s="7" t="s">
        <v>67</v>
      </c>
      <c r="H27" s="7" t="s">
        <v>67</v>
      </c>
      <c r="I27" s="8" t="s">
        <v>67</v>
      </c>
      <c r="J27" s="7" t="s">
        <v>161</v>
      </c>
      <c r="K27" s="8" t="s">
        <v>67</v>
      </c>
      <c r="L27" s="7" t="s">
        <v>67</v>
      </c>
      <c r="M27" s="56" t="s">
        <v>67</v>
      </c>
      <c r="N27" s="136">
        <v>0.375</v>
      </c>
      <c r="O27" s="397" t="s">
        <v>14</v>
      </c>
      <c r="P27" s="5"/>
      <c r="Q27" s="135"/>
    </row>
    <row r="28" spans="1:17" ht="41.15" customHeight="1" x14ac:dyDescent="0.35">
      <c r="A28" s="86" t="s">
        <v>67</v>
      </c>
      <c r="B28" s="320" t="s">
        <v>67</v>
      </c>
      <c r="C28" s="10">
        <v>0.44791666666666669</v>
      </c>
      <c r="D28" s="11" t="s">
        <v>223</v>
      </c>
      <c r="E28" s="11" t="s">
        <v>60</v>
      </c>
      <c r="F28" s="11" t="s">
        <v>224</v>
      </c>
      <c r="G28" s="11" t="s">
        <v>122</v>
      </c>
      <c r="H28" s="11" t="s">
        <v>122</v>
      </c>
      <c r="I28" s="11" t="s">
        <v>122</v>
      </c>
      <c r="J28" s="207" t="s">
        <v>238</v>
      </c>
      <c r="K28" s="11" t="s">
        <v>122</v>
      </c>
      <c r="L28" s="11" t="s">
        <v>122</v>
      </c>
      <c r="M28" s="11" t="s">
        <v>67</v>
      </c>
      <c r="N28" s="137">
        <v>0.44791666666666669</v>
      </c>
      <c r="O28" s="323" t="s">
        <v>67</v>
      </c>
      <c r="P28" s="10"/>
      <c r="Q28" s="135"/>
    </row>
    <row r="29" spans="1:17" ht="41.15" customHeight="1" x14ac:dyDescent="0.35">
      <c r="A29" s="86" t="s">
        <v>67</v>
      </c>
      <c r="B29" s="320" t="s">
        <v>67</v>
      </c>
      <c r="C29" s="16">
        <v>0.53472222222222221</v>
      </c>
      <c r="D29" s="19" t="s">
        <v>122</v>
      </c>
      <c r="E29" s="19" t="s">
        <v>122</v>
      </c>
      <c r="F29" s="19" t="s">
        <v>122</v>
      </c>
      <c r="G29" s="19" t="s">
        <v>168</v>
      </c>
      <c r="H29" s="207" t="s">
        <v>72</v>
      </c>
      <c r="I29" s="17" t="s">
        <v>178</v>
      </c>
      <c r="J29" s="19" t="s">
        <v>122</v>
      </c>
      <c r="K29" s="19" t="s">
        <v>100</v>
      </c>
      <c r="L29" s="17" t="s">
        <v>59</v>
      </c>
      <c r="M29" s="59" t="s">
        <v>67</v>
      </c>
      <c r="N29" s="138">
        <v>0.53472222222222221</v>
      </c>
      <c r="O29" s="323" t="s">
        <v>67</v>
      </c>
      <c r="P29" s="16"/>
      <c r="Q29" s="135"/>
    </row>
    <row r="30" spans="1:17" ht="41.15" customHeight="1" x14ac:dyDescent="0.35">
      <c r="A30" s="86" t="s">
        <v>67</v>
      </c>
      <c r="B30" s="320" t="s">
        <v>67</v>
      </c>
      <c r="C30" s="10">
        <v>0.60416666666666663</v>
      </c>
      <c r="D30" s="11" t="s">
        <v>67</v>
      </c>
      <c r="E30" s="13" t="s">
        <v>67</v>
      </c>
      <c r="F30" s="13" t="s">
        <v>67</v>
      </c>
      <c r="G30" s="37" t="s">
        <v>210</v>
      </c>
      <c r="H30" s="37" t="s">
        <v>210</v>
      </c>
      <c r="I30" s="13" t="s">
        <v>55</v>
      </c>
      <c r="J30" s="37" t="s">
        <v>210</v>
      </c>
      <c r="K30" s="13" t="s">
        <v>56</v>
      </c>
      <c r="L30" s="13" t="s">
        <v>189</v>
      </c>
      <c r="M30" s="11" t="s">
        <v>67</v>
      </c>
      <c r="N30" s="137">
        <v>0.60416666666666663</v>
      </c>
      <c r="O30" s="323" t="s">
        <v>67</v>
      </c>
      <c r="P30" s="10"/>
      <c r="Q30" s="135"/>
    </row>
    <row r="31" spans="1:17" ht="41.15" customHeight="1" x14ac:dyDescent="0.35">
      <c r="A31" s="86" t="s">
        <v>67</v>
      </c>
      <c r="B31" s="320" t="s">
        <v>67</v>
      </c>
      <c r="C31" s="42">
        <v>0.67361111111111116</v>
      </c>
      <c r="D31" s="43" t="s">
        <v>67</v>
      </c>
      <c r="E31" s="45" t="s">
        <v>67</v>
      </c>
      <c r="F31" s="45" t="s">
        <v>67</v>
      </c>
      <c r="G31" s="45" t="s">
        <v>67</v>
      </c>
      <c r="H31" s="61" t="s">
        <v>67</v>
      </c>
      <c r="I31" s="45" t="s">
        <v>179</v>
      </c>
      <c r="J31" s="45" t="s">
        <v>67</v>
      </c>
      <c r="K31" s="45" t="s">
        <v>179</v>
      </c>
      <c r="L31" s="45" t="s">
        <v>217</v>
      </c>
      <c r="M31" s="46" t="s">
        <v>67</v>
      </c>
      <c r="N31" s="144">
        <v>0.67361111111111116</v>
      </c>
      <c r="O31" s="323" t="s">
        <v>67</v>
      </c>
      <c r="P31" s="42"/>
      <c r="Q31" s="135"/>
    </row>
    <row r="32" spans="1:17" ht="41.15" customHeight="1" thickBot="1" x14ac:dyDescent="0.4">
      <c r="A32" s="86" t="s">
        <v>67</v>
      </c>
      <c r="B32" s="328" t="s">
        <v>67</v>
      </c>
      <c r="C32" s="90">
        <v>0.74305555555555547</v>
      </c>
      <c r="D32" s="66" t="s">
        <v>67</v>
      </c>
      <c r="E32" s="67" t="s">
        <v>67</v>
      </c>
      <c r="F32" s="67" t="s">
        <v>67</v>
      </c>
      <c r="G32" s="67" t="s">
        <v>67</v>
      </c>
      <c r="H32" s="67" t="s">
        <v>67</v>
      </c>
      <c r="I32" s="67" t="s">
        <v>67</v>
      </c>
      <c r="J32" s="67" t="s">
        <v>67</v>
      </c>
      <c r="K32" s="67" t="s">
        <v>67</v>
      </c>
      <c r="L32" s="67" t="s">
        <v>67</v>
      </c>
      <c r="M32" s="68" t="s">
        <v>67</v>
      </c>
      <c r="N32" s="145">
        <v>0.74305555555555547</v>
      </c>
      <c r="O32" s="400" t="s">
        <v>67</v>
      </c>
      <c r="P32" s="90"/>
      <c r="Q32" s="135"/>
    </row>
    <row r="33" spans="1:17" ht="41.15" customHeight="1" thickTop="1" x14ac:dyDescent="0.35">
      <c r="A33" s="86" t="s">
        <v>67</v>
      </c>
      <c r="B33" s="325" t="s">
        <v>15</v>
      </c>
      <c r="C33" s="5">
        <v>0.375</v>
      </c>
      <c r="D33" s="7" t="s">
        <v>120</v>
      </c>
      <c r="E33" s="209" t="s">
        <v>99</v>
      </c>
      <c r="F33" s="76" t="s">
        <v>67</v>
      </c>
      <c r="G33" s="8" t="s">
        <v>67</v>
      </c>
      <c r="H33" s="8" t="s">
        <v>67</v>
      </c>
      <c r="I33" s="7" t="s">
        <v>120</v>
      </c>
      <c r="J33" s="7" t="s">
        <v>120</v>
      </c>
      <c r="K33" s="7" t="s">
        <v>120</v>
      </c>
      <c r="L33" s="7" t="s">
        <v>120</v>
      </c>
      <c r="M33" s="56" t="s">
        <v>67</v>
      </c>
      <c r="N33" s="136">
        <v>0.375</v>
      </c>
      <c r="O33" s="397" t="s">
        <v>15</v>
      </c>
      <c r="P33" s="5"/>
      <c r="Q33" s="135"/>
    </row>
    <row r="34" spans="1:17" ht="41.15" customHeight="1" x14ac:dyDescent="0.35">
      <c r="A34" s="86" t="s">
        <v>67</v>
      </c>
      <c r="B34" s="326" t="s">
        <v>67</v>
      </c>
      <c r="C34" s="10">
        <v>0.44791666666666669</v>
      </c>
      <c r="D34" s="11" t="s">
        <v>67</v>
      </c>
      <c r="E34" s="11" t="s">
        <v>120</v>
      </c>
      <c r="F34" s="11" t="s">
        <v>120</v>
      </c>
      <c r="G34" s="11" t="s">
        <v>120</v>
      </c>
      <c r="H34" s="11" t="s">
        <v>120</v>
      </c>
      <c r="I34" s="11" t="s">
        <v>26</v>
      </c>
      <c r="J34" s="206" t="s">
        <v>197</v>
      </c>
      <c r="K34" s="11" t="s">
        <v>67</v>
      </c>
      <c r="L34" s="11" t="s">
        <v>218</v>
      </c>
      <c r="M34" s="11" t="s">
        <v>67</v>
      </c>
      <c r="N34" s="137">
        <v>0.44791666666666669</v>
      </c>
      <c r="O34" s="401" t="s">
        <v>67</v>
      </c>
      <c r="P34" s="10"/>
      <c r="Q34" s="135"/>
    </row>
    <row r="35" spans="1:17" ht="41.15" customHeight="1" x14ac:dyDescent="0.35">
      <c r="A35" s="86" t="s">
        <v>67</v>
      </c>
      <c r="B35" s="326" t="s">
        <v>67</v>
      </c>
      <c r="C35" s="16">
        <v>0.53472222222222221</v>
      </c>
      <c r="D35" s="17" t="s">
        <v>26</v>
      </c>
      <c r="E35" s="17" t="s">
        <v>173</v>
      </c>
      <c r="F35" s="17" t="s">
        <v>173</v>
      </c>
      <c r="G35" s="19" t="s">
        <v>67</v>
      </c>
      <c r="H35" s="207" t="s">
        <v>72</v>
      </c>
      <c r="I35" s="18" t="s">
        <v>67</v>
      </c>
      <c r="J35" s="41" t="s">
        <v>182</v>
      </c>
      <c r="K35" s="19" t="s">
        <v>186</v>
      </c>
      <c r="L35" s="79" t="s">
        <v>59</v>
      </c>
      <c r="M35" s="59" t="s">
        <v>67</v>
      </c>
      <c r="N35" s="138">
        <v>0.53472222222222221</v>
      </c>
      <c r="O35" s="401" t="s">
        <v>67</v>
      </c>
      <c r="P35" s="16"/>
      <c r="Q35" s="135"/>
    </row>
    <row r="36" spans="1:17" ht="41.15" customHeight="1" x14ac:dyDescent="0.35">
      <c r="A36" s="86" t="s">
        <v>67</v>
      </c>
      <c r="B36" s="326" t="s">
        <v>67</v>
      </c>
      <c r="C36" s="10">
        <v>0.60416666666666663</v>
      </c>
      <c r="D36" s="11" t="s">
        <v>172</v>
      </c>
      <c r="E36" s="208" t="s">
        <v>27</v>
      </c>
      <c r="F36" s="208" t="s">
        <v>27</v>
      </c>
      <c r="G36" s="13" t="s">
        <v>67</v>
      </c>
      <c r="H36" s="13" t="s">
        <v>49</v>
      </c>
      <c r="I36" s="11" t="s">
        <v>180</v>
      </c>
      <c r="J36" s="13" t="s">
        <v>67</v>
      </c>
      <c r="K36" s="11" t="s">
        <v>180</v>
      </c>
      <c r="L36" s="11" t="s">
        <v>67</v>
      </c>
      <c r="M36" s="38" t="s">
        <v>67</v>
      </c>
      <c r="N36" s="137">
        <v>0.60416666666666663</v>
      </c>
      <c r="O36" s="401" t="s">
        <v>67</v>
      </c>
      <c r="P36" s="10"/>
      <c r="Q36" s="135"/>
    </row>
    <row r="37" spans="1:17" ht="41.15" customHeight="1" thickBot="1" x14ac:dyDescent="0.4">
      <c r="A37" s="86" t="s">
        <v>67</v>
      </c>
      <c r="B37" s="327" t="s">
        <v>67</v>
      </c>
      <c r="C37" s="103">
        <v>0.67361111111111116</v>
      </c>
      <c r="D37" s="107" t="s">
        <v>67</v>
      </c>
      <c r="E37" s="206" t="s">
        <v>28</v>
      </c>
      <c r="F37" s="206" t="s">
        <v>28</v>
      </c>
      <c r="G37" s="104" t="s">
        <v>67</v>
      </c>
      <c r="H37" s="104" t="s">
        <v>67</v>
      </c>
      <c r="I37" s="104" t="s">
        <v>67</v>
      </c>
      <c r="J37" s="104" t="s">
        <v>67</v>
      </c>
      <c r="K37" s="104" t="s">
        <v>187</v>
      </c>
      <c r="L37" s="104" t="s">
        <v>67</v>
      </c>
      <c r="M37" s="108" t="s">
        <v>67</v>
      </c>
      <c r="N37" s="141">
        <v>0.67361111111111116</v>
      </c>
      <c r="O37" s="324" t="s">
        <v>67</v>
      </c>
      <c r="P37" s="103"/>
      <c r="Q37" s="135"/>
    </row>
    <row r="38" spans="1:17" ht="41.15" customHeight="1" thickTop="1" x14ac:dyDescent="0.35">
      <c r="A38" s="86" t="s">
        <v>67</v>
      </c>
      <c r="B38" s="325" t="s">
        <v>16</v>
      </c>
      <c r="C38" s="5">
        <v>0.375</v>
      </c>
      <c r="D38" s="7" t="s">
        <v>67</v>
      </c>
      <c r="E38" s="8" t="s">
        <v>67</v>
      </c>
      <c r="F38" s="8" t="s">
        <v>67</v>
      </c>
      <c r="G38" s="8" t="s">
        <v>67</v>
      </c>
      <c r="H38" s="8" t="s">
        <v>67</v>
      </c>
      <c r="I38" s="8" t="s">
        <v>67</v>
      </c>
      <c r="J38" s="8" t="s">
        <v>67</v>
      </c>
      <c r="K38" s="8" t="s">
        <v>67</v>
      </c>
      <c r="L38" s="8" t="s">
        <v>67</v>
      </c>
      <c r="M38" s="56" t="s">
        <v>67</v>
      </c>
      <c r="N38" s="136">
        <v>0.375</v>
      </c>
      <c r="O38" s="397" t="s">
        <v>16</v>
      </c>
      <c r="P38" s="5"/>
      <c r="Q38" s="135"/>
    </row>
    <row r="39" spans="1:17" ht="41.15" customHeight="1" x14ac:dyDescent="0.35">
      <c r="A39" s="86" t="s">
        <v>67</v>
      </c>
      <c r="B39" s="320" t="s">
        <v>67</v>
      </c>
      <c r="C39" s="10">
        <v>0.44791666666666669</v>
      </c>
      <c r="D39" s="32" t="s">
        <v>67</v>
      </c>
      <c r="E39" s="34" t="s">
        <v>67</v>
      </c>
      <c r="F39" s="34" t="s">
        <v>67</v>
      </c>
      <c r="G39" s="34" t="s">
        <v>67</v>
      </c>
      <c r="H39" s="34" t="s">
        <v>174</v>
      </c>
      <c r="I39" s="34" t="s">
        <v>211</v>
      </c>
      <c r="J39" s="34" t="s">
        <v>67</v>
      </c>
      <c r="K39" s="34" t="s">
        <v>67</v>
      </c>
      <c r="L39" s="34" t="s">
        <v>219</v>
      </c>
      <c r="M39" s="84" t="s">
        <v>67</v>
      </c>
      <c r="N39" s="137">
        <v>0.44791666666666669</v>
      </c>
      <c r="O39" s="398" t="s">
        <v>67</v>
      </c>
      <c r="P39" s="10"/>
      <c r="Q39" s="135"/>
    </row>
    <row r="40" spans="1:17" ht="41.15" customHeight="1" x14ac:dyDescent="0.35">
      <c r="A40" s="86" t="s">
        <v>67</v>
      </c>
      <c r="B40" s="320" t="s">
        <v>67</v>
      </c>
      <c r="C40" s="16">
        <v>0.53472222222222221</v>
      </c>
      <c r="D40" s="17" t="s">
        <v>47</v>
      </c>
      <c r="E40" s="19" t="s">
        <v>67</v>
      </c>
      <c r="F40" s="17" t="s">
        <v>47</v>
      </c>
      <c r="G40" s="19" t="s">
        <v>67</v>
      </c>
      <c r="H40" s="19" t="s">
        <v>67</v>
      </c>
      <c r="I40" s="207" t="s">
        <v>42</v>
      </c>
      <c r="J40" s="19" t="s">
        <v>67</v>
      </c>
      <c r="K40" s="19" t="s">
        <v>42</v>
      </c>
      <c r="L40" s="19" t="s">
        <v>67</v>
      </c>
      <c r="M40" s="59" t="s">
        <v>67</v>
      </c>
      <c r="N40" s="138">
        <v>0.53472222222222221</v>
      </c>
      <c r="O40" s="398" t="s">
        <v>67</v>
      </c>
      <c r="P40" s="16"/>
      <c r="Q40" s="135"/>
    </row>
    <row r="41" spans="1:17" ht="41.15" customHeight="1" thickBot="1" x14ac:dyDescent="0.4">
      <c r="A41" s="86" t="s">
        <v>67</v>
      </c>
      <c r="B41" s="320" t="s">
        <v>67</v>
      </c>
      <c r="C41" s="10">
        <v>0.60416666666666663</v>
      </c>
      <c r="D41" s="11" t="s">
        <v>67</v>
      </c>
      <c r="E41" s="11" t="s">
        <v>47</v>
      </c>
      <c r="F41" s="11" t="s">
        <v>67</v>
      </c>
      <c r="G41" s="11" t="s">
        <v>30</v>
      </c>
      <c r="H41" s="13" t="s">
        <v>67</v>
      </c>
      <c r="I41" s="13" t="s">
        <v>67</v>
      </c>
      <c r="J41" s="13" t="s">
        <v>67</v>
      </c>
      <c r="K41" s="13" t="s">
        <v>67</v>
      </c>
      <c r="L41" s="13" t="s">
        <v>67</v>
      </c>
      <c r="M41" s="38" t="s">
        <v>67</v>
      </c>
      <c r="N41" s="137">
        <v>0.60416666666666663</v>
      </c>
      <c r="O41" s="398" t="s">
        <v>67</v>
      </c>
      <c r="P41" s="10"/>
      <c r="Q41" s="135"/>
    </row>
    <row r="42" spans="1:17" ht="41.15" hidden="1" customHeight="1" x14ac:dyDescent="0.35">
      <c r="A42" s="86" t="s">
        <v>67</v>
      </c>
      <c r="B42" s="320" t="s">
        <v>67</v>
      </c>
      <c r="C42" s="23">
        <v>0.67361111111111116</v>
      </c>
      <c r="D42" s="25" t="s">
        <v>67</v>
      </c>
      <c r="E42" s="25" t="s">
        <v>67</v>
      </c>
      <c r="F42" s="25" t="s">
        <v>67</v>
      </c>
      <c r="G42" s="25" t="s">
        <v>67</v>
      </c>
      <c r="H42" s="25" t="s">
        <v>67</v>
      </c>
      <c r="I42" s="25" t="s">
        <v>67</v>
      </c>
      <c r="J42" s="25" t="s">
        <v>67</v>
      </c>
      <c r="K42" s="25" t="s">
        <v>67</v>
      </c>
      <c r="L42" s="25" t="s">
        <v>67</v>
      </c>
      <c r="M42" s="62" t="s">
        <v>67</v>
      </c>
      <c r="N42" s="139">
        <v>0.67361111111111116</v>
      </c>
      <c r="O42" s="398" t="s">
        <v>67</v>
      </c>
      <c r="P42" s="23"/>
      <c r="Q42" s="135"/>
    </row>
    <row r="43" spans="1:17" ht="41.15" hidden="1" customHeight="1" thickBot="1" x14ac:dyDescent="0.55000000000000004">
      <c r="A43" s="86" t="s">
        <v>67</v>
      </c>
      <c r="B43" s="328" t="s">
        <v>67</v>
      </c>
      <c r="C43" s="70">
        <v>0.74305555555555547</v>
      </c>
      <c r="D43" s="80" t="s">
        <v>67</v>
      </c>
      <c r="E43" s="81" t="s">
        <v>67</v>
      </c>
      <c r="F43" s="67" t="s">
        <v>67</v>
      </c>
      <c r="G43" s="81" t="s">
        <v>67</v>
      </c>
      <c r="H43" s="81" t="s">
        <v>67</v>
      </c>
      <c r="I43" s="67" t="s">
        <v>67</v>
      </c>
      <c r="J43" s="67" t="s">
        <v>67</v>
      </c>
      <c r="K43" s="67" t="s">
        <v>67</v>
      </c>
      <c r="L43" s="67" t="s">
        <v>67</v>
      </c>
      <c r="M43" s="82" t="s">
        <v>67</v>
      </c>
      <c r="N43" s="140">
        <v>0.74305555555555547</v>
      </c>
      <c r="O43" s="399" t="s">
        <v>67</v>
      </c>
      <c r="P43" s="70"/>
      <c r="Q43" s="135"/>
    </row>
    <row r="44" spans="1:17" ht="23.5" hidden="1" thickTop="1" thickBot="1" x14ac:dyDescent="0.4">
      <c r="B44" s="332"/>
      <c r="C44" s="334"/>
      <c r="D44" s="53"/>
      <c r="E44" s="3"/>
      <c r="F44" s="3"/>
      <c r="G44" s="161"/>
      <c r="H44" s="3"/>
      <c r="I44" s="3"/>
      <c r="J44" s="3"/>
      <c r="K44" s="3"/>
      <c r="L44" s="3"/>
      <c r="M44" s="55"/>
      <c r="N44" s="346"/>
      <c r="O44" s="345"/>
      <c r="P44" s="347"/>
    </row>
    <row r="45" spans="1:17" ht="24" hidden="1" thickTop="1" thickBot="1" x14ac:dyDescent="0.4">
      <c r="B45" s="325"/>
      <c r="C45" s="5"/>
      <c r="D45" s="8"/>
      <c r="E45" s="8"/>
      <c r="F45" s="8"/>
      <c r="G45" s="76"/>
      <c r="H45" s="8"/>
      <c r="I45" s="49"/>
      <c r="J45" s="8"/>
      <c r="K45" s="8"/>
      <c r="L45" s="8"/>
      <c r="M45" s="57"/>
      <c r="N45" s="5"/>
      <c r="O45" s="363"/>
      <c r="P45" s="5"/>
    </row>
    <row r="46" spans="1:17" ht="23.5" hidden="1" thickBot="1" x14ac:dyDescent="0.4">
      <c r="B46" s="320"/>
      <c r="C46" s="10"/>
      <c r="D46" s="13"/>
      <c r="E46" s="32"/>
      <c r="F46" s="32"/>
      <c r="G46" s="149"/>
      <c r="H46" s="13"/>
      <c r="I46" s="13"/>
      <c r="J46" s="32"/>
      <c r="K46" s="32"/>
      <c r="L46" s="13"/>
      <c r="M46" s="39"/>
      <c r="N46" s="10"/>
      <c r="O46" s="364"/>
      <c r="P46" s="10"/>
    </row>
    <row r="47" spans="1:17" ht="23.5" hidden="1" thickBot="1" x14ac:dyDescent="0.4">
      <c r="B47" s="320"/>
      <c r="C47" s="16"/>
      <c r="D47" s="19"/>
      <c r="E47" s="19"/>
      <c r="F47" s="19"/>
      <c r="G47" s="18"/>
      <c r="H47" s="41"/>
      <c r="I47" s="19"/>
      <c r="J47" s="41"/>
      <c r="K47" s="41"/>
      <c r="L47" s="19"/>
      <c r="M47" s="60"/>
      <c r="N47" s="16"/>
      <c r="O47" s="364"/>
      <c r="P47" s="16"/>
    </row>
    <row r="48" spans="1:17" ht="23.5" hidden="1" thickBot="1" x14ac:dyDescent="0.4">
      <c r="B48" s="320"/>
      <c r="C48" s="10"/>
      <c r="D48" s="11"/>
      <c r="E48" s="13"/>
      <c r="F48" s="13"/>
      <c r="G48" s="37"/>
      <c r="H48" s="13"/>
      <c r="I48" s="32"/>
      <c r="J48" s="32"/>
      <c r="K48" s="32"/>
      <c r="L48" s="13"/>
      <c r="M48" s="39"/>
      <c r="N48" s="10"/>
      <c r="O48" s="364"/>
      <c r="P48" s="10"/>
    </row>
    <row r="49" spans="1:16" ht="23.5" hidden="1" thickBot="1" x14ac:dyDescent="0.4">
      <c r="A49" s="123"/>
      <c r="B49" s="320"/>
      <c r="C49" s="42"/>
      <c r="D49" s="45"/>
      <c r="E49" s="25"/>
      <c r="F49" s="25"/>
      <c r="G49" s="151"/>
      <c r="H49" s="45"/>
      <c r="I49" s="61"/>
      <c r="J49" s="45"/>
      <c r="K49" s="61"/>
      <c r="L49" s="45"/>
      <c r="M49" s="47"/>
      <c r="N49" s="42"/>
      <c r="O49" s="364"/>
      <c r="P49" s="42"/>
    </row>
    <row r="50" spans="1:16" ht="23.5" hidden="1" thickBot="1" x14ac:dyDescent="0.4">
      <c r="A50" s="123"/>
      <c r="B50" s="328"/>
      <c r="C50" s="90"/>
      <c r="D50" s="111"/>
      <c r="E50" s="111"/>
      <c r="F50" s="111"/>
      <c r="G50" s="152"/>
      <c r="H50" s="111"/>
      <c r="I50" s="111"/>
      <c r="J50" s="111"/>
      <c r="K50" s="111"/>
      <c r="L50" s="113"/>
      <c r="M50" s="115"/>
      <c r="N50" s="90"/>
      <c r="O50" s="365"/>
      <c r="P50" s="90"/>
    </row>
    <row r="51" spans="1:16" ht="24" hidden="1" thickTop="1" thickBot="1" x14ac:dyDescent="0.4">
      <c r="A51" s="123"/>
      <c r="B51" s="325"/>
      <c r="C51" s="5"/>
      <c r="D51" s="7"/>
      <c r="E51" s="7"/>
      <c r="F51" s="7"/>
      <c r="G51" s="146"/>
      <c r="H51" s="7"/>
      <c r="I51" s="7"/>
      <c r="J51" s="7"/>
      <c r="K51" s="7"/>
      <c r="L51" s="8"/>
      <c r="M51" s="57"/>
      <c r="N51" s="5"/>
      <c r="O51" s="363"/>
      <c r="P51" s="5"/>
    </row>
    <row r="52" spans="1:16" ht="23.5" hidden="1" thickBot="1" x14ac:dyDescent="0.4">
      <c r="A52" s="123"/>
      <c r="B52" s="320"/>
      <c r="C52" s="10"/>
      <c r="D52" s="11"/>
      <c r="E52" s="11"/>
      <c r="F52" s="11"/>
      <c r="G52" s="22"/>
      <c r="H52" s="11"/>
      <c r="I52" s="11"/>
      <c r="J52" s="11"/>
      <c r="K52" s="11"/>
      <c r="L52" s="11"/>
      <c r="M52" s="39"/>
      <c r="N52" s="10"/>
      <c r="O52" s="364"/>
      <c r="P52" s="10"/>
    </row>
    <row r="53" spans="1:16" ht="23.5" hidden="1" thickBot="1" x14ac:dyDescent="0.4">
      <c r="B53" s="320"/>
      <c r="C53" s="16"/>
      <c r="D53" s="17"/>
      <c r="E53" s="17"/>
      <c r="F53" s="17"/>
      <c r="G53" s="18"/>
      <c r="H53" s="19"/>
      <c r="I53" s="19"/>
      <c r="J53" s="19"/>
      <c r="K53" s="19"/>
      <c r="L53" s="19"/>
      <c r="M53" s="60"/>
      <c r="N53" s="16"/>
      <c r="O53" s="364"/>
      <c r="P53" s="16"/>
    </row>
    <row r="54" spans="1:16" ht="23.5" hidden="1" thickBot="1" x14ac:dyDescent="0.4">
      <c r="B54" s="320"/>
      <c r="C54" s="10"/>
      <c r="D54" s="11"/>
      <c r="E54" s="13"/>
      <c r="F54" s="13"/>
      <c r="G54" s="37"/>
      <c r="H54" s="13"/>
      <c r="I54" s="11"/>
      <c r="J54" s="11"/>
      <c r="K54" s="11"/>
      <c r="L54" s="13"/>
      <c r="M54" s="39"/>
      <c r="N54" s="10"/>
      <c r="O54" s="364"/>
      <c r="P54" s="10"/>
    </row>
    <row r="55" spans="1:16" ht="23.5" hidden="1" thickBot="1" x14ac:dyDescent="0.4">
      <c r="B55" s="328"/>
      <c r="C55" s="103"/>
      <c r="D55" s="107"/>
      <c r="E55" s="104"/>
      <c r="F55" s="104"/>
      <c r="G55" s="105"/>
      <c r="H55" s="104"/>
      <c r="I55" s="104"/>
      <c r="J55" s="104"/>
      <c r="K55" s="104"/>
      <c r="L55" s="104"/>
      <c r="M55" s="118"/>
      <c r="N55" s="103"/>
      <c r="O55" s="365"/>
      <c r="P55" s="103"/>
    </row>
    <row r="56" spans="1:16" ht="24" hidden="1" thickTop="1" thickBot="1" x14ac:dyDescent="0.4">
      <c r="B56" s="325"/>
      <c r="C56" s="5"/>
      <c r="D56" s="7"/>
      <c r="E56" s="7"/>
      <c r="F56" s="7"/>
      <c r="G56" s="76"/>
      <c r="H56" s="8"/>
      <c r="I56" s="8"/>
      <c r="J56" s="8"/>
      <c r="K56" s="8"/>
      <c r="L56" s="8"/>
      <c r="M56" s="57"/>
      <c r="N56" s="5"/>
      <c r="O56" s="363"/>
      <c r="P56" s="5"/>
    </row>
    <row r="57" spans="1:16" ht="23.5" hidden="1" thickBot="1" x14ac:dyDescent="0.4">
      <c r="B57" s="320"/>
      <c r="C57" s="10"/>
      <c r="D57" s="11"/>
      <c r="E57" s="13"/>
      <c r="F57" s="11"/>
      <c r="G57" s="37"/>
      <c r="H57" s="13"/>
      <c r="I57" s="11"/>
      <c r="J57" s="13"/>
      <c r="K57" s="13"/>
      <c r="L57" s="13"/>
      <c r="M57" s="39"/>
      <c r="N57" s="10"/>
      <c r="O57" s="364"/>
      <c r="P57" s="10"/>
    </row>
    <row r="58" spans="1:16" ht="23.5" hidden="1" thickBot="1" x14ac:dyDescent="0.4">
      <c r="B58" s="320"/>
      <c r="C58" s="126"/>
      <c r="D58" s="336"/>
      <c r="E58" s="337"/>
      <c r="F58" s="337"/>
      <c r="G58" s="337"/>
      <c r="H58" s="337"/>
      <c r="I58" s="337"/>
      <c r="J58" s="337"/>
      <c r="K58" s="337"/>
      <c r="L58" s="337"/>
      <c r="M58" s="127"/>
      <c r="N58" s="126"/>
      <c r="O58" s="364"/>
      <c r="P58" s="126"/>
    </row>
    <row r="59" spans="1:16" ht="23.5" hidden="1" thickBot="1" x14ac:dyDescent="0.4">
      <c r="B59" s="320"/>
      <c r="C59" s="10"/>
      <c r="D59" s="11"/>
      <c r="E59" s="11"/>
      <c r="F59" s="11"/>
      <c r="G59" s="37"/>
      <c r="H59" s="13"/>
      <c r="I59" s="13"/>
      <c r="J59" s="13"/>
      <c r="K59" s="13"/>
      <c r="L59" s="13"/>
      <c r="M59" s="39"/>
      <c r="N59" s="10"/>
      <c r="O59" s="364"/>
      <c r="P59" s="10"/>
    </row>
    <row r="60" spans="1:16" ht="23.5" hidden="1" thickBot="1" x14ac:dyDescent="0.4">
      <c r="B60" s="320"/>
      <c r="C60" s="23"/>
      <c r="D60" s="24"/>
      <c r="E60" s="25"/>
      <c r="F60" s="25"/>
      <c r="G60" s="147"/>
      <c r="H60" s="25"/>
      <c r="I60" s="25"/>
      <c r="J60" s="25"/>
      <c r="K60" s="25"/>
      <c r="L60" s="25"/>
      <c r="M60" s="63"/>
      <c r="N60" s="23"/>
      <c r="O60" s="364"/>
      <c r="P60" s="23"/>
    </row>
    <row r="61" spans="1:16" ht="23.5" hidden="1" thickBot="1" x14ac:dyDescent="0.4">
      <c r="B61" s="328"/>
      <c r="C61" s="70"/>
      <c r="D61" s="66"/>
      <c r="E61" s="67"/>
      <c r="F61" s="67"/>
      <c r="G61" s="148"/>
      <c r="H61" s="67"/>
      <c r="I61" s="67"/>
      <c r="J61" s="119"/>
      <c r="K61" s="119"/>
      <c r="L61" s="67"/>
      <c r="M61" s="69"/>
      <c r="N61" s="70"/>
      <c r="O61" s="365"/>
      <c r="P61" s="70"/>
    </row>
    <row r="62" spans="1:16" ht="24" hidden="1" thickTop="1" thickBot="1" x14ac:dyDescent="0.4">
      <c r="B62" s="325"/>
      <c r="C62" s="5"/>
      <c r="D62" s="7"/>
      <c r="E62" s="7"/>
      <c r="F62" s="8"/>
      <c r="G62" s="76"/>
      <c r="H62" s="8"/>
      <c r="I62" s="8"/>
      <c r="J62" s="8"/>
      <c r="K62" s="8"/>
      <c r="L62" s="7"/>
      <c r="M62" s="57"/>
      <c r="N62" s="5"/>
      <c r="O62" s="363"/>
      <c r="P62" s="5"/>
    </row>
    <row r="63" spans="1:16" ht="23.5" hidden="1" thickBot="1" x14ac:dyDescent="0.4">
      <c r="B63" s="326"/>
      <c r="C63" s="10"/>
      <c r="D63" s="13"/>
      <c r="E63" s="13"/>
      <c r="F63" s="13"/>
      <c r="G63" s="37"/>
      <c r="H63" s="13"/>
      <c r="I63" s="13"/>
      <c r="J63" s="13"/>
      <c r="K63" s="13"/>
      <c r="L63" s="13"/>
      <c r="M63" s="39"/>
      <c r="N63" s="10"/>
      <c r="O63" s="366"/>
      <c r="P63" s="10"/>
    </row>
    <row r="64" spans="1:16" ht="23.5" hidden="1" thickBot="1" x14ac:dyDescent="0.4">
      <c r="B64" s="326"/>
      <c r="C64" s="16"/>
      <c r="D64" s="17"/>
      <c r="E64" s="17"/>
      <c r="F64" s="17"/>
      <c r="G64" s="18"/>
      <c r="H64" s="19"/>
      <c r="I64" s="19"/>
      <c r="J64" s="19"/>
      <c r="K64" s="19"/>
      <c r="L64" s="17"/>
      <c r="M64" s="60"/>
      <c r="N64" s="16"/>
      <c r="O64" s="366"/>
      <c r="P64" s="16"/>
    </row>
    <row r="65" spans="1:16" ht="23.5" hidden="1" thickBot="1" x14ac:dyDescent="0.4">
      <c r="B65" s="326"/>
      <c r="C65" s="10"/>
      <c r="D65" s="11"/>
      <c r="E65" s="13"/>
      <c r="F65" s="13"/>
      <c r="G65" s="37"/>
      <c r="H65" s="13"/>
      <c r="I65" s="13"/>
      <c r="J65" s="13"/>
      <c r="K65" s="13"/>
      <c r="L65" s="13"/>
      <c r="M65" s="39"/>
      <c r="N65" s="10"/>
      <c r="O65" s="366"/>
      <c r="P65" s="10"/>
    </row>
    <row r="66" spans="1:16" ht="23.5" hidden="1" thickBot="1" x14ac:dyDescent="0.4">
      <c r="B66" s="326"/>
      <c r="C66" s="23"/>
      <c r="D66" s="25"/>
      <c r="E66" s="25"/>
      <c r="F66" s="25"/>
      <c r="G66" s="147"/>
      <c r="H66" s="25"/>
      <c r="I66" s="25"/>
      <c r="J66" s="25"/>
      <c r="K66" s="25"/>
      <c r="L66" s="25"/>
      <c r="M66" s="124"/>
      <c r="N66" s="42"/>
      <c r="O66" s="366"/>
      <c r="P66" s="42"/>
    </row>
    <row r="67" spans="1:16" ht="23.5" hidden="1" thickBot="1" x14ac:dyDescent="0.4">
      <c r="B67" s="327"/>
      <c r="C67" s="120"/>
      <c r="D67" s="119"/>
      <c r="E67" s="119"/>
      <c r="F67" s="119"/>
      <c r="G67" s="162"/>
      <c r="H67" s="119"/>
      <c r="I67" s="119"/>
      <c r="J67" s="119"/>
      <c r="K67" s="119"/>
      <c r="L67" s="119"/>
      <c r="M67" s="122"/>
      <c r="N67" s="70"/>
      <c r="O67" s="367"/>
      <c r="P67" s="70"/>
    </row>
    <row r="68" spans="1:16" ht="24" hidden="1" thickTop="1" thickBot="1" x14ac:dyDescent="0.4">
      <c r="B68" s="325"/>
      <c r="C68" s="5"/>
      <c r="D68" s="8"/>
      <c r="E68" s="8"/>
      <c r="F68" s="8"/>
      <c r="G68" s="76"/>
      <c r="H68" s="8"/>
      <c r="I68" s="8"/>
      <c r="J68" s="8"/>
      <c r="K68" s="8"/>
      <c r="L68" s="8"/>
      <c r="M68" s="57"/>
      <c r="N68" s="5"/>
      <c r="O68" s="363"/>
      <c r="P68" s="5"/>
    </row>
    <row r="69" spans="1:16" ht="23.5" hidden="1" thickBot="1" x14ac:dyDescent="0.4">
      <c r="B69" s="320"/>
      <c r="C69" s="10"/>
      <c r="D69" s="11"/>
      <c r="E69" s="13"/>
      <c r="F69" s="13"/>
      <c r="G69" s="37"/>
      <c r="H69" s="13"/>
      <c r="I69" s="13"/>
      <c r="J69" s="11"/>
      <c r="K69" s="11"/>
      <c r="L69" s="13"/>
      <c r="M69" s="39"/>
      <c r="N69" s="10"/>
      <c r="O69" s="364"/>
      <c r="P69" s="10"/>
    </row>
    <row r="70" spans="1:16" ht="23.5" hidden="1" thickBot="1" x14ac:dyDescent="0.4">
      <c r="B70" s="320"/>
      <c r="C70" s="16"/>
      <c r="D70" s="17"/>
      <c r="E70" s="19"/>
      <c r="F70" s="19"/>
      <c r="G70" s="18"/>
      <c r="H70" s="41"/>
      <c r="I70" s="19"/>
      <c r="J70" s="17"/>
      <c r="K70" s="17"/>
      <c r="L70" s="19"/>
      <c r="M70" s="60"/>
      <c r="N70" s="16"/>
      <c r="O70" s="364"/>
      <c r="P70" s="16"/>
    </row>
    <row r="71" spans="1:16" ht="23.5" hidden="1" thickBot="1" x14ac:dyDescent="0.4">
      <c r="B71" s="320"/>
      <c r="C71" s="10"/>
      <c r="D71" s="11"/>
      <c r="E71" s="32"/>
      <c r="F71" s="13"/>
      <c r="G71" s="37"/>
      <c r="H71" s="13"/>
      <c r="I71" s="13"/>
      <c r="J71" s="13"/>
      <c r="K71" s="13"/>
      <c r="L71" s="13"/>
      <c r="M71" s="39"/>
      <c r="N71" s="10"/>
      <c r="O71" s="364"/>
      <c r="P71" s="10"/>
    </row>
    <row r="72" spans="1:16" ht="23.5" hidden="1" thickBot="1" x14ac:dyDescent="0.4">
      <c r="B72" s="328"/>
      <c r="C72" s="103"/>
      <c r="D72" s="107"/>
      <c r="E72" s="104"/>
      <c r="F72" s="104"/>
      <c r="G72" s="105"/>
      <c r="H72" s="104"/>
      <c r="I72" s="104"/>
      <c r="J72" s="104"/>
      <c r="K72" s="104"/>
      <c r="L72" s="104"/>
      <c r="M72" s="118"/>
      <c r="N72" s="103"/>
      <c r="O72" s="365"/>
      <c r="P72" s="103"/>
    </row>
    <row r="73" spans="1:16" ht="24" hidden="1" thickTop="1" thickBot="1" x14ac:dyDescent="0.4">
      <c r="A73" s="123"/>
      <c r="B73" s="319"/>
      <c r="C73" s="5"/>
      <c r="D73" s="7"/>
      <c r="E73" s="8"/>
      <c r="F73" s="7"/>
      <c r="G73" s="76"/>
      <c r="H73" s="8"/>
      <c r="I73" s="7"/>
      <c r="J73" s="8"/>
      <c r="K73" s="8"/>
      <c r="L73" s="8"/>
      <c r="M73" s="57"/>
      <c r="N73" s="5"/>
      <c r="O73" s="359"/>
      <c r="P73" s="5"/>
    </row>
    <row r="74" spans="1:16" ht="23.5" hidden="1" thickBot="1" x14ac:dyDescent="0.4">
      <c r="A74" s="123"/>
      <c r="B74" s="320"/>
      <c r="C74" s="31"/>
      <c r="D74" s="32"/>
      <c r="E74" s="32"/>
      <c r="F74" s="32"/>
      <c r="G74" s="150"/>
      <c r="H74" s="32"/>
      <c r="I74" s="32"/>
      <c r="J74" s="32"/>
      <c r="K74" s="32"/>
      <c r="L74" s="32"/>
      <c r="M74" s="85"/>
      <c r="N74" s="31"/>
      <c r="O74" s="360"/>
      <c r="P74" s="31"/>
    </row>
    <row r="75" spans="1:16" ht="23.5" hidden="1" thickBot="1" x14ac:dyDescent="0.4">
      <c r="A75" s="123"/>
      <c r="B75" s="320"/>
      <c r="C75" s="16"/>
      <c r="D75" s="17"/>
      <c r="E75" s="17"/>
      <c r="F75" s="17"/>
      <c r="G75" s="40"/>
      <c r="H75" s="17"/>
      <c r="I75" s="17"/>
      <c r="J75" s="17"/>
      <c r="K75" s="17"/>
      <c r="L75" s="17"/>
      <c r="M75" s="60"/>
      <c r="N75" s="16"/>
      <c r="O75" s="360"/>
      <c r="P75" s="16"/>
    </row>
    <row r="76" spans="1:16" ht="23.5" hidden="1" thickBot="1" x14ac:dyDescent="0.4">
      <c r="A76" s="123"/>
      <c r="B76" s="320"/>
      <c r="C76" s="10"/>
      <c r="D76" s="11"/>
      <c r="E76" s="11"/>
      <c r="F76" s="11"/>
      <c r="G76" s="37"/>
      <c r="H76" s="11"/>
      <c r="I76" s="11"/>
      <c r="J76" s="13"/>
      <c r="K76" s="13"/>
      <c r="L76" s="11"/>
      <c r="M76" s="39"/>
      <c r="N76" s="10"/>
      <c r="O76" s="360"/>
      <c r="P76" s="10"/>
    </row>
    <row r="77" spans="1:16" ht="23.5" hidden="1" thickBot="1" x14ac:dyDescent="0.4">
      <c r="A77" s="123"/>
      <c r="B77" s="320"/>
      <c r="C77" s="23"/>
      <c r="D77" s="24"/>
      <c r="E77" s="24"/>
      <c r="F77" s="24"/>
      <c r="G77" s="133"/>
      <c r="H77" s="24"/>
      <c r="I77" s="24"/>
      <c r="J77" s="25"/>
      <c r="K77" s="24"/>
      <c r="L77" s="24"/>
      <c r="M77" s="63"/>
      <c r="N77" s="23"/>
      <c r="O77" s="360"/>
      <c r="P77" s="23"/>
    </row>
    <row r="78" spans="1:16" ht="23.5" hidden="1" thickBot="1" x14ac:dyDescent="0.4">
      <c r="A78" s="123"/>
      <c r="B78" s="321"/>
      <c r="C78" s="65"/>
      <c r="D78" s="66"/>
      <c r="E78" s="67"/>
      <c r="F78" s="67"/>
      <c r="G78" s="148"/>
      <c r="H78" s="67"/>
      <c r="I78" s="67"/>
      <c r="J78" s="67"/>
      <c r="K78" s="67"/>
      <c r="L78" s="67"/>
      <c r="M78" s="69"/>
      <c r="N78" s="70"/>
      <c r="O78" s="361"/>
      <c r="P78" s="70"/>
    </row>
    <row r="79" spans="1:16" ht="15" thickTop="1" x14ac:dyDescent="0.35">
      <c r="B79" s="203"/>
      <c r="C79" s="203"/>
      <c r="D79" s="204"/>
      <c r="E79" s="204"/>
      <c r="F79" s="204"/>
      <c r="G79" s="205"/>
      <c r="H79" s="204"/>
      <c r="I79" s="204"/>
      <c r="J79" s="204"/>
      <c r="K79" s="204"/>
      <c r="L79" s="204"/>
      <c r="M79" s="203"/>
      <c r="N79" s="203"/>
      <c r="O79" s="203"/>
      <c r="P79" s="86"/>
    </row>
    <row r="80" spans="1:16" hidden="1" x14ac:dyDescent="0.35">
      <c r="B80" s="86"/>
      <c r="C80" s="86"/>
      <c r="D80" s="131"/>
      <c r="E80" s="131"/>
      <c r="F80" s="131"/>
      <c r="G80" s="163"/>
      <c r="H80" s="131"/>
      <c r="I80" s="131"/>
      <c r="J80" s="131"/>
      <c r="K80" s="131"/>
      <c r="L80" s="131"/>
      <c r="M80" s="86"/>
      <c r="N80" s="86"/>
      <c r="O80" s="86"/>
      <c r="P80" s="86"/>
    </row>
    <row r="81" spans="2:16" hidden="1" x14ac:dyDescent="0.35">
      <c r="B81" s="86"/>
      <c r="C81" s="86"/>
      <c r="D81" s="131"/>
      <c r="E81" s="131"/>
      <c r="F81" s="131"/>
      <c r="G81" s="163"/>
      <c r="H81" s="131"/>
      <c r="I81" s="131"/>
      <c r="J81" s="131"/>
      <c r="K81" s="131"/>
      <c r="L81" s="131"/>
      <c r="M81" s="86"/>
      <c r="N81" s="86"/>
      <c r="O81" s="86"/>
      <c r="P81" s="86"/>
    </row>
    <row r="82" spans="2:16" hidden="1" x14ac:dyDescent="0.35">
      <c r="B82" s="86"/>
      <c r="C82" s="86"/>
      <c r="D82" s="131"/>
      <c r="E82" s="131"/>
      <c r="F82" s="131"/>
      <c r="G82" s="163"/>
      <c r="H82" s="131"/>
      <c r="I82" s="131"/>
      <c r="J82" s="131"/>
      <c r="K82" s="131"/>
      <c r="L82" s="131"/>
      <c r="M82" s="86"/>
      <c r="N82" s="86"/>
      <c r="O82" s="86"/>
      <c r="P82" s="86"/>
    </row>
    <row r="83" spans="2:16" hidden="1" x14ac:dyDescent="0.35">
      <c r="B83" s="86"/>
      <c r="C83" s="86"/>
      <c r="D83" s="131"/>
      <c r="E83" s="131"/>
      <c r="F83" s="131"/>
      <c r="G83" s="163"/>
      <c r="H83" s="131"/>
      <c r="I83" s="131"/>
      <c r="J83" s="131"/>
      <c r="K83" s="131"/>
      <c r="L83" s="131"/>
      <c r="M83" s="86"/>
      <c r="N83" s="86"/>
      <c r="O83" s="86"/>
      <c r="P83" s="86"/>
    </row>
    <row r="84" spans="2:16" hidden="1" x14ac:dyDescent="0.35">
      <c r="B84" s="86"/>
      <c r="C84" s="86"/>
      <c r="D84" s="131"/>
      <c r="E84" s="131"/>
      <c r="F84" s="131"/>
      <c r="G84" s="163"/>
      <c r="H84" s="131"/>
      <c r="I84" s="131"/>
      <c r="J84" s="131"/>
      <c r="K84" s="131"/>
      <c r="L84" s="131"/>
      <c r="M84" s="86"/>
      <c r="N84" s="86"/>
      <c r="O84" s="86"/>
      <c r="P84" s="86"/>
    </row>
    <row r="85" spans="2:16" hidden="1" x14ac:dyDescent="0.35">
      <c r="B85" s="86"/>
      <c r="C85" s="86"/>
      <c r="D85" s="131"/>
      <c r="E85" s="131"/>
      <c r="F85" s="131"/>
      <c r="G85" s="163"/>
      <c r="H85" s="131"/>
      <c r="I85" s="131"/>
      <c r="J85" s="131"/>
      <c r="K85" s="131"/>
      <c r="L85" s="131"/>
      <c r="M85" s="86"/>
      <c r="N85" s="86"/>
      <c r="O85" s="86"/>
      <c r="P85" s="86"/>
    </row>
    <row r="86" spans="2:16" hidden="1" x14ac:dyDescent="0.35">
      <c r="B86" s="86"/>
      <c r="C86" s="86"/>
      <c r="D86" s="131"/>
      <c r="E86" s="131"/>
      <c r="F86" s="131"/>
      <c r="G86" s="163"/>
      <c r="H86" s="131"/>
      <c r="I86" s="131"/>
      <c r="J86" s="131"/>
      <c r="K86" s="131"/>
      <c r="L86" s="131"/>
      <c r="M86" s="86"/>
      <c r="N86" s="86"/>
      <c r="O86" s="86"/>
      <c r="P86" s="86"/>
    </row>
    <row r="87" spans="2:16" hidden="1" x14ac:dyDescent="0.35">
      <c r="B87" s="86"/>
      <c r="C87" s="86"/>
      <c r="D87" s="131"/>
      <c r="E87" s="131"/>
      <c r="F87" s="131"/>
      <c r="G87" s="163"/>
      <c r="H87" s="131"/>
      <c r="I87" s="131"/>
      <c r="J87" s="131"/>
      <c r="K87" s="131"/>
      <c r="L87" s="131"/>
      <c r="M87" s="86"/>
      <c r="N87" s="86"/>
      <c r="O87" s="86"/>
      <c r="P87" s="86"/>
    </row>
    <row r="88" spans="2:16" hidden="1" x14ac:dyDescent="0.35">
      <c r="B88" s="86"/>
      <c r="C88" s="86"/>
      <c r="D88" s="131"/>
      <c r="E88" s="131"/>
      <c r="F88" s="131"/>
      <c r="G88" s="163"/>
      <c r="H88" s="131"/>
      <c r="I88" s="131"/>
      <c r="J88" s="131"/>
      <c r="K88" s="131"/>
      <c r="L88" s="131"/>
      <c r="M88" s="86"/>
      <c r="N88" s="86"/>
      <c r="O88" s="86"/>
      <c r="P88" s="86"/>
    </row>
    <row r="89" spans="2:16" hidden="1" x14ac:dyDescent="0.35">
      <c r="B89" s="86"/>
      <c r="C89" s="86"/>
      <c r="D89" s="131"/>
      <c r="E89" s="131"/>
      <c r="F89" s="131"/>
      <c r="G89" s="163"/>
      <c r="H89" s="131"/>
      <c r="I89" s="131"/>
      <c r="J89" s="131"/>
      <c r="K89" s="131"/>
      <c r="L89" s="131"/>
      <c r="M89" s="86"/>
      <c r="N89" s="86"/>
      <c r="O89" s="86"/>
      <c r="P89" s="86"/>
    </row>
    <row r="90" spans="2:16" hidden="1" x14ac:dyDescent="0.35">
      <c r="B90" s="86"/>
      <c r="C90" s="86"/>
      <c r="D90" s="131"/>
      <c r="E90" s="131"/>
      <c r="F90" s="131"/>
      <c r="G90" s="163"/>
      <c r="H90" s="131"/>
      <c r="I90" s="131"/>
      <c r="J90" s="131"/>
      <c r="K90" s="131"/>
      <c r="L90" s="131"/>
      <c r="M90" s="86"/>
      <c r="N90" s="86"/>
      <c r="O90" s="86"/>
      <c r="P90" s="86"/>
    </row>
    <row r="91" spans="2:16" hidden="1" x14ac:dyDescent="0.35">
      <c r="B91" s="86"/>
      <c r="C91" s="86"/>
      <c r="D91" s="131"/>
      <c r="E91" s="131"/>
      <c r="F91" s="131"/>
      <c r="G91" s="163"/>
      <c r="H91" s="131"/>
      <c r="I91" s="131"/>
      <c r="J91" s="131"/>
      <c r="K91" s="131"/>
      <c r="L91" s="131"/>
      <c r="M91" s="86"/>
      <c r="N91" s="86"/>
      <c r="O91" s="86"/>
      <c r="P91" s="86"/>
    </row>
    <row r="92" spans="2:16" hidden="1" x14ac:dyDescent="0.35">
      <c r="B92" s="86"/>
      <c r="C92" s="86"/>
      <c r="D92" s="131"/>
      <c r="E92" s="131"/>
      <c r="F92" s="131"/>
      <c r="G92" s="163"/>
      <c r="H92" s="131"/>
      <c r="I92" s="131"/>
      <c r="J92" s="131"/>
      <c r="K92" s="131"/>
      <c r="L92" s="131"/>
      <c r="M92" s="86"/>
      <c r="N92" s="86"/>
      <c r="O92" s="86"/>
      <c r="P92" s="86"/>
    </row>
    <row r="93" spans="2:16" hidden="1" x14ac:dyDescent="0.35">
      <c r="B93" s="86"/>
      <c r="C93" s="86"/>
      <c r="D93" s="131"/>
      <c r="E93" s="131"/>
      <c r="F93" s="131"/>
      <c r="G93" s="163"/>
      <c r="H93" s="131"/>
      <c r="I93" s="131"/>
      <c r="J93" s="131"/>
      <c r="K93" s="131"/>
      <c r="L93" s="131"/>
      <c r="M93" s="86"/>
      <c r="N93" s="86"/>
      <c r="O93" s="86"/>
      <c r="P93" s="86"/>
    </row>
  </sheetData>
  <mergeCells count="37">
    <mergeCell ref="B68:B72"/>
    <mergeCell ref="O68:O72"/>
    <mergeCell ref="B73:B78"/>
    <mergeCell ref="O73:O78"/>
    <mergeCell ref="B51:B55"/>
    <mergeCell ref="O51:O55"/>
    <mergeCell ref="B56:B61"/>
    <mergeCell ref="O56:O61"/>
    <mergeCell ref="D58:L58"/>
    <mergeCell ref="B62:B67"/>
    <mergeCell ref="O62:O67"/>
    <mergeCell ref="B38:B43"/>
    <mergeCell ref="O38:O43"/>
    <mergeCell ref="B44:C44"/>
    <mergeCell ref="N44:P44"/>
    <mergeCell ref="B45:B50"/>
    <mergeCell ref="O45:O50"/>
    <mergeCell ref="B33:B37"/>
    <mergeCell ref="O33:O37"/>
    <mergeCell ref="D8:F8"/>
    <mergeCell ref="B9:C9"/>
    <mergeCell ref="N9:P9"/>
    <mergeCell ref="B10:B15"/>
    <mergeCell ref="O10:O15"/>
    <mergeCell ref="B16:B20"/>
    <mergeCell ref="O16:O20"/>
    <mergeCell ref="B21:B26"/>
    <mergeCell ref="O21:O26"/>
    <mergeCell ref="D23:L23"/>
    <mergeCell ref="B27:B32"/>
    <mergeCell ref="O27:O32"/>
    <mergeCell ref="B6:G6"/>
    <mergeCell ref="H6:O6"/>
    <mergeCell ref="B7:C7"/>
    <mergeCell ref="D7:E7"/>
    <mergeCell ref="F7:G7"/>
    <mergeCell ref="I7:O7"/>
  </mergeCells>
  <pageMargins left="0.31496062992125984" right="0.23622047244094488" top="0.19685039370078741" bottom="0.19685039370078741" header="0.31496062992125984" footer="0.31496062992125984"/>
  <pageSetup paperSize="8" scale="47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ffbab42-0b45-4f39-861b-9c989787a089">
      <Terms xmlns="http://schemas.microsoft.com/office/infopath/2007/PartnerControls"/>
    </lcf76f155ced4ddcb4097134ff3c332f>
    <TaxCatchAll xmlns="fba284de-7b16-425b-8c74-5073580229c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C84ABC419F5A984F96703B60A9C61988" ma:contentTypeVersion="17" ma:contentTypeDescription="Создание документа." ma:contentTypeScope="" ma:versionID="d098bec62984ab58134683ec49b35d03">
  <xsd:schema xmlns:xsd="http://www.w3.org/2001/XMLSchema" xmlns:xs="http://www.w3.org/2001/XMLSchema" xmlns:p="http://schemas.microsoft.com/office/2006/metadata/properties" xmlns:ns2="bffbab42-0b45-4f39-861b-9c989787a089" xmlns:ns3="fba284de-7b16-425b-8c74-5073580229cb" targetNamespace="http://schemas.microsoft.com/office/2006/metadata/properties" ma:root="true" ma:fieldsID="09b24db8172fcb775a4634a1c3ccfddd" ns2:_="" ns3:_="">
    <xsd:import namespace="bffbab42-0b45-4f39-861b-9c989787a089"/>
    <xsd:import namespace="fba284de-7b16-425b-8c74-5073580229c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fbab42-0b45-4f39-861b-9c989787a0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51ef765a-e14c-4620-97ca-17fef0a796d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a284de-7b16-425b-8c74-5073580229c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da7d016-f05a-4180-bf72-618eecc80bb5}" ma:internalName="TaxCatchAll" ma:showField="CatchAllData" ma:web="fba284de-7b16-425b-8c74-5073580229c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5CE4916-2170-4210-AC8D-B440F92DAF01}">
  <ds:schemaRefs>
    <ds:schemaRef ds:uri="http://purl.org/dc/dcmitype/"/>
    <ds:schemaRef ds:uri="http://purl.org/dc/terms/"/>
    <ds:schemaRef ds:uri="http://www.w3.org/XML/1998/namespace"/>
    <ds:schemaRef ds:uri="http://schemas.microsoft.com/office/2006/documentManagement/types"/>
    <ds:schemaRef ds:uri="fba284de-7b16-425b-8c74-5073580229cb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bffbab42-0b45-4f39-861b-9c989787a089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715D6068-63CD-4B23-955F-370DF75EB1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ffbab42-0b45-4f39-861b-9c989787a089"/>
    <ds:schemaRef ds:uri="fba284de-7b16-425b-8c74-5073580229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1F8D5AE-2DB4-4B4B-BE1F-082CC62D212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Основа</vt:lpstr>
      <vt:lpstr>Лист1</vt:lpstr>
      <vt:lpstr>1 курс</vt:lpstr>
      <vt:lpstr>2 курс</vt:lpstr>
      <vt:lpstr>3 курс</vt:lpstr>
      <vt:lpstr>4 курс</vt:lpstr>
      <vt:lpstr>4 курс (2)</vt:lpstr>
      <vt:lpstr>Лист2</vt:lpstr>
      <vt:lpstr>Лист3</vt:lpstr>
    </vt:vector>
  </TitlesOfParts>
  <Manager/>
  <Company>Hewlett-Packard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Настя</dc:creator>
  <cp:keywords/>
  <dc:description/>
  <cp:lastModifiedBy>Наталья Николаевна Слюнкова</cp:lastModifiedBy>
  <cp:revision/>
  <cp:lastPrinted>2026-08-27T05:15:33Z</cp:lastPrinted>
  <dcterms:created xsi:type="dcterms:W3CDTF">2012-12-19T09:27:28Z</dcterms:created>
  <dcterms:modified xsi:type="dcterms:W3CDTF">2026-08-29T06:07:02Z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0x010100C84ABC419F5A984F96703B60A9C61988</vt:lpwstr>
  </property>
  <property fmtid="{D5CDD505-2E9C-101B-9397-08002B2CF9AE}" pid="3" name="MediaServiceImageTags">
    <vt:lpwstr/>
  </property>
</Properties>
</file>